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8B392DF9-E7BF-4367-AB17-E8711AAC14F6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DIV A" sheetId="1" r:id="rId1"/>
    <sheet name="Sheet2" sheetId="16" r:id="rId2"/>
    <sheet name="DIV B" sheetId="2" r:id="rId3"/>
    <sheet name="DIV C" sheetId="3" r:id="rId4"/>
    <sheet name="DIV D" sheetId="4" r:id="rId5"/>
    <sheet name="ALL DIVISIONS" sheetId="5" r:id="rId6"/>
    <sheet name="Employees" sheetId="6" r:id="rId7"/>
    <sheet name="Kitchen Alignment" sheetId="9" r:id="rId8"/>
    <sheet name="Practice Filter" sheetId="10" r:id="rId9"/>
    <sheet name="Table" sheetId="11" r:id="rId10"/>
    <sheet name="Prices" sheetId="12" r:id="rId11"/>
    <sheet name="Text File" sheetId="13" r:id="rId12"/>
    <sheet name="Invoice" sheetId="14" r:id="rId13"/>
    <sheet name="Functions" sheetId="15" r:id="rId14"/>
    <sheet name="Airline Data" sheetId="17" r:id="rId15"/>
    <sheet name="Frozen" sheetId="18" r:id="rId16"/>
  </sheets>
  <definedNames>
    <definedName name="Query_from_MS_Access_Database" localSheetId="15" hidden="1">Frozen!$A$1:$U$81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4" l="1"/>
  <c r="E12" i="14" s="1"/>
  <c r="F12" i="14" s="1"/>
  <c r="D11" i="14"/>
  <c r="E11" i="14" s="1"/>
  <c r="D10" i="14"/>
  <c r="D9" i="14"/>
  <c r="E9" i="14" s="1"/>
  <c r="F9" i="14" s="1"/>
  <c r="D8" i="14"/>
  <c r="E8" i="14" s="1"/>
  <c r="F8" i="14" s="1"/>
  <c r="E10" i="14" l="1"/>
  <c r="F10" i="14" s="1"/>
  <c r="F11" i="14"/>
  <c r="D12" i="9"/>
  <c r="E12" i="9" s="1"/>
  <c r="F12" i="9" s="1"/>
  <c r="D11" i="9"/>
  <c r="E11" i="9" s="1"/>
  <c r="D10" i="9"/>
  <c r="D9" i="9"/>
  <c r="D8" i="9"/>
  <c r="E8" i="9" s="1"/>
  <c r="B18" i="5"/>
  <c r="I34" i="6"/>
  <c r="I33" i="6"/>
  <c r="I32" i="6"/>
  <c r="I31" i="6"/>
  <c r="I30" i="6"/>
  <c r="I29" i="6"/>
  <c r="C18" i="5"/>
  <c r="G18" i="4"/>
  <c r="C18" i="4"/>
  <c r="B18" i="4"/>
  <c r="D16" i="4"/>
  <c r="F16" i="4" s="1"/>
  <c r="H16" i="4" s="1"/>
  <c r="D15" i="4"/>
  <c r="F15" i="4" s="1"/>
  <c r="H15" i="4" s="1"/>
  <c r="D14" i="4"/>
  <c r="F14" i="4" s="1"/>
  <c r="H14" i="4" s="1"/>
  <c r="D13" i="4"/>
  <c r="F13" i="4" s="1"/>
  <c r="H13" i="4" s="1"/>
  <c r="D12" i="4"/>
  <c r="F12" i="4" s="1"/>
  <c r="H12" i="4" s="1"/>
  <c r="D11" i="4"/>
  <c r="F11" i="4" s="1"/>
  <c r="H11" i="4" s="1"/>
  <c r="D10" i="4"/>
  <c r="F10" i="4" s="1"/>
  <c r="H10" i="4" s="1"/>
  <c r="D9" i="4"/>
  <c r="F9" i="4" s="1"/>
  <c r="H9" i="4" s="1"/>
  <c r="D8" i="4"/>
  <c r="F8" i="4" s="1"/>
  <c r="H8" i="4" s="1"/>
  <c r="D7" i="4"/>
  <c r="F7" i="4" s="1"/>
  <c r="H7" i="4" s="1"/>
  <c r="D6" i="4"/>
  <c r="F6" i="4" s="1"/>
  <c r="H6" i="4" s="1"/>
  <c r="D5" i="4"/>
  <c r="F5" i="4" s="1"/>
  <c r="G18" i="3"/>
  <c r="C18" i="3"/>
  <c r="B18" i="3"/>
  <c r="D16" i="3"/>
  <c r="F16" i="3" s="1"/>
  <c r="H16" i="3" s="1"/>
  <c r="D15" i="3"/>
  <c r="F15" i="3" s="1"/>
  <c r="H15" i="3" s="1"/>
  <c r="D14" i="3"/>
  <c r="F14" i="3" s="1"/>
  <c r="H14" i="3" s="1"/>
  <c r="D13" i="3"/>
  <c r="F13" i="3" s="1"/>
  <c r="H13" i="3" s="1"/>
  <c r="D12" i="3"/>
  <c r="F12" i="3" s="1"/>
  <c r="H12" i="3" s="1"/>
  <c r="D11" i="3"/>
  <c r="F11" i="3" s="1"/>
  <c r="H11" i="3" s="1"/>
  <c r="D10" i="3"/>
  <c r="F10" i="3" s="1"/>
  <c r="H10" i="3" s="1"/>
  <c r="D9" i="3"/>
  <c r="F9" i="3" s="1"/>
  <c r="H9" i="3" s="1"/>
  <c r="D8" i="3"/>
  <c r="F8" i="3" s="1"/>
  <c r="H8" i="3" s="1"/>
  <c r="D7" i="3"/>
  <c r="F7" i="3" s="1"/>
  <c r="H7" i="3" s="1"/>
  <c r="D6" i="3"/>
  <c r="F6" i="3" s="1"/>
  <c r="H6" i="3" s="1"/>
  <c r="D5" i="3"/>
  <c r="F5" i="3" s="1"/>
  <c r="H5" i="3" s="1"/>
  <c r="G18" i="2"/>
  <c r="C18" i="2"/>
  <c r="B18" i="2"/>
  <c r="D16" i="2"/>
  <c r="F16" i="2" s="1"/>
  <c r="H16" i="2" s="1"/>
  <c r="D15" i="2"/>
  <c r="F15" i="2" s="1"/>
  <c r="H15" i="2" s="1"/>
  <c r="D14" i="2"/>
  <c r="F14" i="2" s="1"/>
  <c r="H14" i="2" s="1"/>
  <c r="D13" i="2"/>
  <c r="F13" i="2" s="1"/>
  <c r="H13" i="2" s="1"/>
  <c r="D12" i="2"/>
  <c r="F12" i="2" s="1"/>
  <c r="H12" i="2" s="1"/>
  <c r="D11" i="2"/>
  <c r="F11" i="2" s="1"/>
  <c r="H11" i="2" s="1"/>
  <c r="D10" i="2"/>
  <c r="F10" i="2" s="1"/>
  <c r="H10" i="2" s="1"/>
  <c r="D9" i="2"/>
  <c r="F9" i="2" s="1"/>
  <c r="H9" i="2" s="1"/>
  <c r="D8" i="2"/>
  <c r="F8" i="2" s="1"/>
  <c r="H8" i="2" s="1"/>
  <c r="D7" i="2"/>
  <c r="F7" i="2" s="1"/>
  <c r="H7" i="2" s="1"/>
  <c r="D6" i="2"/>
  <c r="F6" i="2" s="1"/>
  <c r="H6" i="2" s="1"/>
  <c r="D5" i="2"/>
  <c r="F5" i="2" s="1"/>
  <c r="C18" i="1"/>
  <c r="D5" i="1"/>
  <c r="D6" i="1"/>
  <c r="F6" i="1" s="1"/>
  <c r="D7" i="1"/>
  <c r="F7" i="1" s="1"/>
  <c r="H7" i="1" s="1"/>
  <c r="D8" i="1"/>
  <c r="F8" i="1" s="1"/>
  <c r="H8" i="1" s="1"/>
  <c r="D9" i="1"/>
  <c r="D10" i="1"/>
  <c r="F10" i="1" s="1"/>
  <c r="H10" i="1" s="1"/>
  <c r="D11" i="1"/>
  <c r="F11" i="1" s="1"/>
  <c r="H11" i="1" s="1"/>
  <c r="D12" i="1"/>
  <c r="F12" i="1" s="1"/>
  <c r="H12" i="1" s="1"/>
  <c r="D13" i="1"/>
  <c r="D14" i="1"/>
  <c r="F14" i="1" s="1"/>
  <c r="H14" i="1" s="1"/>
  <c r="D15" i="1"/>
  <c r="D16" i="1"/>
  <c r="F16" i="1" s="1"/>
  <c r="H16" i="1" s="1"/>
  <c r="F5" i="1"/>
  <c r="H5" i="1" s="1"/>
  <c r="F9" i="1"/>
  <c r="H9" i="1" s="1"/>
  <c r="F13" i="1"/>
  <c r="H13" i="1" s="1"/>
  <c r="F15" i="1"/>
  <c r="H15" i="1" s="1"/>
  <c r="G18" i="1"/>
  <c r="B18" i="1"/>
  <c r="B15" i="14" l="1"/>
  <c r="E9" i="9"/>
  <c r="F9" i="9" s="1"/>
  <c r="B14" i="14"/>
  <c r="F8" i="9"/>
  <c r="E10" i="9"/>
  <c r="B14" i="9" s="1"/>
  <c r="F11" i="9"/>
  <c r="D18" i="5"/>
  <c r="H5" i="4"/>
  <c r="H18" i="4" s="1"/>
  <c r="F18" i="4"/>
  <c r="D18" i="4"/>
  <c r="F18" i="3"/>
  <c r="H18" i="3"/>
  <c r="D18" i="3"/>
  <c r="F18" i="2"/>
  <c r="H5" i="2"/>
  <c r="H18" i="2" s="1"/>
  <c r="D18" i="2"/>
  <c r="F18" i="1"/>
  <c r="H6" i="1"/>
  <c r="H18" i="1" s="1"/>
  <c r="D18" i="1"/>
  <c r="F10" i="9" l="1"/>
  <c r="B15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Turner</author>
  </authors>
  <commentList>
    <comment ref="F4" authorId="0" shapeId="0" xr:uid="{00000000-0006-0000-0F00-000001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Wrong time</t>
        </r>
      </text>
    </comment>
    <comment ref="D5" authorId="0" shapeId="0" xr:uid="{00000000-0006-0000-0F00-000002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Date</t>
        </r>
      </text>
    </comment>
    <comment ref="B16" authorId="0" shapeId="0" xr:uid="{00000000-0006-0000-0F00-000003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this ID</t>
        </r>
      </text>
    </comment>
    <comment ref="B25" authorId="0" shapeId="0" xr:uid="{00000000-0006-0000-0F00-000004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Spelling</t>
        </r>
      </text>
    </comment>
    <comment ref="C43" authorId="0" shapeId="0" xr:uid="{00000000-0006-0000-0F00-000005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Amount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1" refreshedVersion="2" background="1" saveData="1">
    <dbPr connection="DSN=MS Access Database;DBQ=D:\Matthew\2003\Writing\Books\Office 2003 XML for Power Users\Content\OfficeXML\Chapter 05\NWIND.MDB;DefaultDir=D:\Matthew\2003\Writing\Books\Office 2003 XML for Power Users\Content\OfficeXML\Chapter 05;DriverId=25;FIL=MS Access;MaxBufferSize=2048;PageTimeout=5;" command="SELECT Orders.OrderID, Orders.CustomerID, Orders.EmployeeID, Orders.OrderDate, Orders.RequiredDate, Orders.ShippedDate, Orders.ShipVia, Orders.Freight, Orders.ShipName, Orders.ShipAddress, Orders.ShipCity, Orders.ShipRegion, Orders.ShipPostalCode, Orders.ShipCountry, Customers.ContactName, Customers.ContactTitle, Customers.Country, Customers.Fax, Customers.Phone, Customers.PostalCode, Customers.Region_x000d__x000a_FROM Customers Customers, Orders Orders_x000d__x000a_WHERE Customers.CustomerID = Orders.CustomerID"/>
  </connection>
</connections>
</file>

<file path=xl/sharedStrings.xml><?xml version="1.0" encoding="utf-8"?>
<sst xmlns="http://schemas.openxmlformats.org/spreadsheetml/2006/main" count="1420" uniqueCount="681">
  <si>
    <t>Joe's Shoe Shop - Yearly Budget</t>
  </si>
  <si>
    <t>For Division A</t>
  </si>
  <si>
    <t>Sales</t>
  </si>
  <si>
    <t>Returns</t>
  </si>
  <si>
    <t>Total</t>
  </si>
  <si>
    <t>Value</t>
  </si>
  <si>
    <t>Final total</t>
  </si>
  <si>
    <t>Salaries Paid</t>
  </si>
  <si>
    <t>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</si>
  <si>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</si>
  <si>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</si>
  <si>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</si>
  <si>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</si>
  <si>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</si>
  <si>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</si>
  <si>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</si>
  <si>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</si>
  <si>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</si>
  <si>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</si>
  <si>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</si>
  <si>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</si>
  <si>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</si>
  <si>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For Division B</t>
  </si>
  <si>
    <t>For Division C</t>
  </si>
  <si>
    <t>For Division D</t>
  </si>
  <si>
    <t>Totals for  DIV A-DIV D</t>
  </si>
  <si>
    <t>NAME</t>
  </si>
  <si>
    <t>Christine E. Turner</t>
  </si>
  <si>
    <t>James L. Smith</t>
  </si>
  <si>
    <t>Peter Jones</t>
  </si>
  <si>
    <t>Patricia L Mellow</t>
  </si>
  <si>
    <t>Debbie A. Aning</t>
  </si>
  <si>
    <t>First Name</t>
  </si>
  <si>
    <t>Last name</t>
  </si>
  <si>
    <t>Last Name, First Name</t>
  </si>
  <si>
    <t>Henry K. Black</t>
  </si>
  <si>
    <t>Customer Number:</t>
  </si>
  <si>
    <t>The Kitchen Discount Store</t>
  </si>
  <si>
    <t>Item</t>
  </si>
  <si>
    <t>Cost</t>
  </si>
  <si>
    <t>Qty</t>
  </si>
  <si>
    <t>Sub Total</t>
  </si>
  <si>
    <t>Tax</t>
  </si>
  <si>
    <t>Wooden Tray</t>
  </si>
  <si>
    <t>Glass Tray</t>
  </si>
  <si>
    <t>Silver Tray</t>
  </si>
  <si>
    <t>Gold Tray</t>
  </si>
  <si>
    <t>Widget</t>
  </si>
  <si>
    <t>Tax Paid</t>
  </si>
  <si>
    <t>Total Cost</t>
  </si>
  <si>
    <t>Dept</t>
  </si>
  <si>
    <t>January</t>
  </si>
  <si>
    <t>February</t>
  </si>
  <si>
    <t>March</t>
  </si>
  <si>
    <t>Qtr 1 Total</t>
  </si>
  <si>
    <t>Tiramisu</t>
  </si>
  <si>
    <t>Fudge brownie</t>
  </si>
  <si>
    <t>Chocolate caake</t>
  </si>
  <si>
    <t>Rice pudding</t>
  </si>
  <si>
    <t>Apple pie</t>
  </si>
  <si>
    <t>Key lime pie</t>
  </si>
  <si>
    <t>Strawberry shortcut</t>
  </si>
  <si>
    <t>Cherry cheesecake</t>
  </si>
  <si>
    <t>Fruit cake</t>
  </si>
  <si>
    <t>Fruit kups</t>
  </si>
  <si>
    <t>Double chocolate cake</t>
  </si>
  <si>
    <t>DOUGLAS, LINCOLN, BRYANT, AND DARROW -- ATTORNEYS AT LAW</t>
  </si>
  <si>
    <t>DISCOUNT RATE</t>
  </si>
  <si>
    <t>Case Listing - Balances Owed</t>
  </si>
  <si>
    <t>Created by:</t>
  </si>
  <si>
    <t>CASE #</t>
  </si>
  <si>
    <t>LAST NAME</t>
  </si>
  <si>
    <t>FIRST NAME</t>
  </si>
  <si>
    <t>CASE TYPE</t>
  </si>
  <si>
    <t>BALANCE OWED</t>
  </si>
  <si>
    <t>DISCOUNT</t>
  </si>
  <si>
    <t>A3421</t>
  </si>
  <si>
    <t>Lajoie</t>
  </si>
  <si>
    <t>Gerald</t>
  </si>
  <si>
    <t>corporate</t>
  </si>
  <si>
    <t>A3423</t>
  </si>
  <si>
    <t>Eschel</t>
  </si>
  <si>
    <t>Monica</t>
  </si>
  <si>
    <t>A3427</t>
  </si>
  <si>
    <t>Horn</t>
  </si>
  <si>
    <t>Carol</t>
  </si>
  <si>
    <t>real estate</t>
  </si>
  <si>
    <t>A3456</t>
  </si>
  <si>
    <t>Bunker</t>
  </si>
  <si>
    <t>Hillary</t>
  </si>
  <si>
    <t>C4539</t>
  </si>
  <si>
    <t>Hughes</t>
  </si>
  <si>
    <t>Kimberly</t>
  </si>
  <si>
    <t>C8693</t>
  </si>
  <si>
    <t>Coin</t>
  </si>
  <si>
    <t>Katherine</t>
  </si>
  <si>
    <t>collections</t>
  </si>
  <si>
    <t>D2354</t>
  </si>
  <si>
    <t>Walser</t>
  </si>
  <si>
    <t>Robert</t>
  </si>
  <si>
    <t>D3221</t>
  </si>
  <si>
    <t>Seidel</t>
  </si>
  <si>
    <t>Ariel</t>
  </si>
  <si>
    <t>D3240</t>
  </si>
  <si>
    <t>Mead</t>
  </si>
  <si>
    <t>David</t>
  </si>
  <si>
    <t>D3427</t>
  </si>
  <si>
    <t>Stiers</t>
  </si>
  <si>
    <t>Andrew</t>
  </si>
  <si>
    <t>D4537</t>
  </si>
  <si>
    <t>Angie</t>
  </si>
  <si>
    <t>E2342</t>
  </si>
  <si>
    <t>Hindemith</t>
  </si>
  <si>
    <t>George</t>
  </si>
  <si>
    <t>disability</t>
  </si>
  <si>
    <t>E3254</t>
  </si>
  <si>
    <t>Demmings</t>
  </si>
  <si>
    <t>Brian</t>
  </si>
  <si>
    <t>E5687</t>
  </si>
  <si>
    <t>Treaves</t>
  </si>
  <si>
    <t>Arthur</t>
  </si>
  <si>
    <t>E6970</t>
  </si>
  <si>
    <t>Dwyer</t>
  </si>
  <si>
    <t>Gregory</t>
  </si>
  <si>
    <t>E8958</t>
  </si>
  <si>
    <t>Bartholomew</t>
  </si>
  <si>
    <t>James</t>
  </si>
  <si>
    <t>Category</t>
  </si>
  <si>
    <t>Product Name</t>
  </si>
  <si>
    <t>Quantity Per Unit</t>
  </si>
  <si>
    <t>DriedFruit &amp; Nuts</t>
  </si>
  <si>
    <t>Almonds</t>
  </si>
  <si>
    <t>5 kg Pkg</t>
  </si>
  <si>
    <t>Baked Goods</t>
  </si>
  <si>
    <t>Cake Mix</t>
  </si>
  <si>
    <t>4 boxes</t>
  </si>
  <si>
    <t>Chocolate Mix</t>
  </si>
  <si>
    <t>10 boxes X 12 pieces</t>
  </si>
  <si>
    <t>Pasta</t>
  </si>
  <si>
    <t>Gnocchi</t>
  </si>
  <si>
    <t>25-250G pkgs</t>
  </si>
  <si>
    <t>Beverages</t>
  </si>
  <si>
    <t>Green Tea</t>
  </si>
  <si>
    <t>20 bags per box</t>
  </si>
  <si>
    <t>Jams, Preserves</t>
  </si>
  <si>
    <t>Marmalade</t>
  </si>
  <si>
    <t>30 gift boxes</t>
  </si>
  <si>
    <t>Dairy</t>
  </si>
  <si>
    <t>Mozzarella</t>
  </si>
  <si>
    <t>24 - 200 g pkgs</t>
  </si>
  <si>
    <t>Condiments</t>
  </si>
  <si>
    <t>Mustard</t>
  </si>
  <si>
    <t>12 boxes</t>
  </si>
  <si>
    <t>Ravioli</t>
  </si>
  <si>
    <t>24 - 250 g pkgs</t>
  </si>
  <si>
    <t>Canned Fruit</t>
  </si>
  <si>
    <t>Apricot</t>
  </si>
  <si>
    <t>14.5 oz</t>
  </si>
  <si>
    <t>Cherry Pie Filling</t>
  </si>
  <si>
    <t>15.25 oz</t>
  </si>
  <si>
    <t>Soups</t>
  </si>
  <si>
    <t>Clam Chowder</t>
  </si>
  <si>
    <t>12 12 oz cans</t>
  </si>
  <si>
    <t>Coffee</t>
  </si>
  <si>
    <t>16 - 500 g tins</t>
  </si>
  <si>
    <t>Canned Meat</t>
  </si>
  <si>
    <t>Crab Meat</t>
  </si>
  <si>
    <t>24 X 4 oz</t>
  </si>
  <si>
    <t>Pears</t>
  </si>
  <si>
    <t>Smoked Salmon</t>
  </si>
  <si>
    <t>5 oz</t>
  </si>
  <si>
    <t>Walnuts</t>
  </si>
  <si>
    <t>40 - 100 a pkg</t>
  </si>
  <si>
    <t>Beer</t>
  </si>
  <si>
    <t>24 - 12 oz bottles</t>
  </si>
  <si>
    <t>Boysenberry</t>
  </si>
  <si>
    <t>12 - 8 oz jars</t>
  </si>
  <si>
    <t>Cajun</t>
  </si>
  <si>
    <t>48 - 6 ox jars</t>
  </si>
  <si>
    <t>Sauces</t>
  </si>
  <si>
    <t>Curry Sauce</t>
  </si>
  <si>
    <t>12 - 12 oz jars</t>
  </si>
  <si>
    <t>Tomato Sauce</t>
  </si>
  <si>
    <t>24 - 8 oz jars</t>
  </si>
  <si>
    <t>Chicken Soup</t>
  </si>
  <si>
    <t>Cereal</t>
  </si>
  <si>
    <t>Granola</t>
  </si>
  <si>
    <t>Hot Cereal</t>
  </si>
  <si>
    <t>Brown, James,34,1515 Glendale,Portage,IN,46368</t>
  </si>
  <si>
    <t>Smith, John,52,1234 Tulip,Chesterton,IN,46304</t>
  </si>
  <si>
    <t>White,Betty,90,4567 Orange Tree Avenue,Gary,IN,46407</t>
  </si>
  <si>
    <t>Chunker,Eddie,21,9875 Showtime Street,Valparaiso,IN,46383</t>
  </si>
  <si>
    <t>Washington,Terri,44,4534 Mayfair Court,Munster,IN,46321</t>
  </si>
  <si>
    <t>Lever,Adam,56,567 Lilac Street,East Chicago,IN,46312</t>
  </si>
  <si>
    <t>Busher,Tami,28,1 N Broadway,Gary,IN,46407</t>
  </si>
  <si>
    <t>Brownson,Darla,32,4567 Wilson St,Gary,IL,46407</t>
  </si>
  <si>
    <t>Stone,Morgan,34,PO Box 35,Merrillville,IN,46410</t>
  </si>
  <si>
    <t>RETIREMENT SCHEDULE</t>
  </si>
  <si>
    <t>DEPT</t>
  </si>
  <si>
    <t>AGE</t>
  </si>
  <si>
    <t>YEARS WORKED</t>
  </si>
  <si>
    <t>Age Over 62</t>
  </si>
  <si>
    <t>age&gt;40 and Years&gt;20</t>
  </si>
  <si>
    <t>age &gt;60 or years &gt;30</t>
  </si>
  <si>
    <t>Kim</t>
  </si>
  <si>
    <t>FIN</t>
  </si>
  <si>
    <t>Ruth</t>
  </si>
  <si>
    <t>ENG</t>
  </si>
  <si>
    <t>MED</t>
  </si>
  <si>
    <t>Joan</t>
  </si>
  <si>
    <t>Lisa</t>
  </si>
  <si>
    <t>Ken</t>
  </si>
  <si>
    <t>Jen</t>
  </si>
  <si>
    <t xml:space="preserve">Bob </t>
  </si>
  <si>
    <t>Jacob</t>
  </si>
  <si>
    <t>Laurie</t>
  </si>
  <si>
    <t>How many YES are over 62 (column E)</t>
  </si>
  <si>
    <t>How many YES are in columns G &amp; H (have to be both)</t>
  </si>
  <si>
    <t>EMPLOYEE ID</t>
  </si>
  <si>
    <t>LAST</t>
  </si>
  <si>
    <t>FIRST</t>
  </si>
  <si>
    <t>STUDENTS</t>
  </si>
  <si>
    <t>Mary</t>
  </si>
  <si>
    <t>Edgar</t>
  </si>
  <si>
    <t>Samantha</t>
  </si>
  <si>
    <t>Henry</t>
  </si>
  <si>
    <t>Trevor</t>
  </si>
  <si>
    <t>Billy</t>
  </si>
  <si>
    <t>Trisha</t>
  </si>
  <si>
    <t>SCORE</t>
  </si>
  <si>
    <t>GRADE</t>
  </si>
  <si>
    <t>A</t>
  </si>
  <si>
    <t>B</t>
  </si>
  <si>
    <t>C</t>
  </si>
  <si>
    <t>D</t>
  </si>
  <si>
    <t>F</t>
  </si>
  <si>
    <t>TURNER AIRLINES</t>
  </si>
  <si>
    <t>Sales Report</t>
  </si>
  <si>
    <t>REGION</t>
  </si>
  <si>
    <t>JANUARY</t>
  </si>
  <si>
    <t>FEBRUARY</t>
  </si>
  <si>
    <t>NORTH</t>
  </si>
  <si>
    <t>SOUTH</t>
  </si>
  <si>
    <t>EAST</t>
  </si>
  <si>
    <t>WEST</t>
  </si>
  <si>
    <t>MARCH</t>
  </si>
  <si>
    <t>OrderID</t>
  </si>
  <si>
    <t>CustomerID</t>
  </si>
  <si>
    <t>EmployeeID</t>
  </si>
  <si>
    <t>OrderDate</t>
  </si>
  <si>
    <t>RequiredDate</t>
  </si>
  <si>
    <t>ShippedDate</t>
  </si>
  <si>
    <t>ShipVia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</si>
  <si>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</si>
  <si>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</si>
  <si>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</si>
  <si>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</si>
  <si>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</si>
  <si>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</si>
  <si>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</si>
  <si>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ContactName</t>
  </si>
  <si>
    <t>ContactTitle</t>
  </si>
  <si>
    <t>Country</t>
  </si>
  <si>
    <t>Fax</t>
  </si>
  <si>
    <t>Phone</t>
  </si>
  <si>
    <t>PostalCode</t>
  </si>
  <si>
    <t>Region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</si>
  <si>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</si>
  <si>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</si>
  <si>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</si>
  <si>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</si>
  <si>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</si>
  <si>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</si>
  <si>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</si>
  <si>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Elizabeth Lincoln</t>
  </si>
  <si>
    <t>Accounting Manager</t>
  </si>
  <si>
    <t>(604) 555-3745</t>
  </si>
  <si>
    <t>(604) 555-4729</t>
  </si>
  <si>
    <t>ERNSH</t>
  </si>
  <si>
    <t>Ernst Handel</t>
  </si>
  <si>
    <t>Kirchgasse 6</t>
  </si>
  <si>
    <t>Graz</t>
  </si>
  <si>
    <t>8010</t>
  </si>
  <si>
    <t>Austria</t>
  </si>
  <si>
    <t>Roland Mendel</t>
  </si>
  <si>
    <t>Sales Manager</t>
  </si>
  <si>
    <t>7675-3426</t>
  </si>
  <si>
    <t>7675-3425</t>
  </si>
  <si>
    <t>DRACD</t>
  </si>
  <si>
    <t>Drachenblut Delikatessen</t>
  </si>
  <si>
    <t>Walserweg 21</t>
  </si>
  <si>
    <t>Aachen</t>
  </si>
  <si>
    <t>52066</t>
  </si>
  <si>
    <t>Germany</t>
  </si>
  <si>
    <t>Sven Ottlieb</t>
  </si>
  <si>
    <t>Order Administrator</t>
  </si>
  <si>
    <t>0241-059428</t>
  </si>
  <si>
    <t>0241-039123</t>
  </si>
  <si>
    <t>PICCO</t>
  </si>
  <si>
    <t>Piccolo und mehr</t>
  </si>
  <si>
    <t>Geislweg 14</t>
  </si>
  <si>
    <t>Salzburg</t>
  </si>
  <si>
    <t>5020</t>
  </si>
  <si>
    <t>Georg Pipps</t>
  </si>
  <si>
    <t>6562-9723</t>
  </si>
  <si>
    <t>6562-9722</t>
  </si>
  <si>
    <t>SAVEA</t>
  </si>
  <si>
    <t>Save-a-lot Markets</t>
  </si>
  <si>
    <t>187 Suffolk Ln.</t>
  </si>
  <si>
    <t>Boise</t>
  </si>
  <si>
    <t>ID</t>
  </si>
  <si>
    <t>83720</t>
  </si>
  <si>
    <t>USA</t>
  </si>
  <si>
    <t>Jose Pavarotti</t>
  </si>
  <si>
    <t>Sales Representative</t>
  </si>
  <si>
    <t>(208) 555-8097</t>
  </si>
  <si>
    <t>HUNGC</t>
  </si>
  <si>
    <t>Hungry Coyote Import Store</t>
  </si>
  <si>
    <t>City Center Plaza_x000D_
516 Main St.</t>
  </si>
  <si>
    <t>Elgin</t>
  </si>
  <si>
    <t>OR</t>
  </si>
  <si>
    <t>97827</t>
  </si>
  <si>
    <t>Yoshi Latimer</t>
  </si>
  <si>
    <t>(503) 555-2376</t>
  </si>
  <si>
    <t>(503) 555-6874</t>
  </si>
  <si>
    <t>HILAA</t>
  </si>
  <si>
    <t>HILARIÓN-Abastos</t>
  </si>
  <si>
    <t>Carrera 22 con Ave. Carlos Soublette #8-35</t>
  </si>
  <si>
    <t>San Cristóbal</t>
  </si>
  <si>
    <t>Táchira</t>
  </si>
  <si>
    <t>5022</t>
  </si>
  <si>
    <t>Venezuela</t>
  </si>
  <si>
    <t>Carlos Hernández</t>
  </si>
  <si>
    <t>(5) 555-1948</t>
  </si>
  <si>
    <t>(5) 555-1340</t>
  </si>
  <si>
    <t>FRANK</t>
  </si>
  <si>
    <t>Frankenversand</t>
  </si>
  <si>
    <t>Berliner Platz 43</t>
  </si>
  <si>
    <t>München</t>
  </si>
  <si>
    <t>80805</t>
  </si>
  <si>
    <t>Peter Franken</t>
  </si>
  <si>
    <t>Marketing Manager</t>
  </si>
  <si>
    <t>089-0877451</t>
  </si>
  <si>
    <t>089-0877310</t>
  </si>
  <si>
    <t>PRINI</t>
  </si>
  <si>
    <t>Princesa Isabel Vinhos</t>
  </si>
  <si>
    <t>Estrada da saúde n. 58</t>
  </si>
  <si>
    <t>Lisboa</t>
  </si>
  <si>
    <t>1756</t>
  </si>
  <si>
    <t>Portugal</t>
  </si>
  <si>
    <t>Isabel de Castro</t>
  </si>
  <si>
    <t>(1) 356-5634</t>
  </si>
  <si>
    <t>VAFFE</t>
  </si>
  <si>
    <t>Vaffeljernet</t>
  </si>
  <si>
    <t>Smagsløget 45</t>
  </si>
  <si>
    <t>Århus</t>
  </si>
  <si>
    <t>8200</t>
  </si>
  <si>
    <t>Denmark</t>
  </si>
  <si>
    <t>Palle Ibsen</t>
  </si>
  <si>
    <t>86 22 33 44</t>
  </si>
  <si>
    <t>86 21 32 43</t>
  </si>
  <si>
    <t>EASTC</t>
  </si>
  <si>
    <t>Eastern Connection</t>
  </si>
  <si>
    <t>35 King George</t>
  </si>
  <si>
    <t>London</t>
  </si>
  <si>
    <t>WX3 6FW</t>
  </si>
  <si>
    <t>UK</t>
  </si>
  <si>
    <t>Ann Devon</t>
  </si>
  <si>
    <t>Sales Agent</t>
  </si>
  <si>
    <t>(171) 555-3373</t>
  </si>
  <si>
    <t>(171) 555-0297</t>
  </si>
  <si>
    <t>RATTC</t>
  </si>
  <si>
    <t>Rattlesnake Canyon Grocery</t>
  </si>
  <si>
    <t>2817 Milton Dr.</t>
  </si>
  <si>
    <t>Albuquerque</t>
  </si>
  <si>
    <t>NM</t>
  </si>
  <si>
    <t>87110</t>
  </si>
  <si>
    <t>Paula Wilson</t>
  </si>
  <si>
    <t>Assistant Sales Representative</t>
  </si>
  <si>
    <t>(505) 555-3620</t>
  </si>
  <si>
    <t>(505) 555-5939</t>
  </si>
  <si>
    <t>MAGAA</t>
  </si>
  <si>
    <t>Magazzini Alimentari Riuniti</t>
  </si>
  <si>
    <t>Via Ludovico il Moro 22</t>
  </si>
  <si>
    <t>Bergamo</t>
  </si>
  <si>
    <t>24100</t>
  </si>
  <si>
    <t>Italy</t>
  </si>
  <si>
    <t>Giovanni Rovelli</t>
  </si>
  <si>
    <t>035-640231</t>
  </si>
  <si>
    <t>035-640230</t>
  </si>
  <si>
    <t>LINO-Delicateses</t>
  </si>
  <si>
    <t>Ave. 5 de Mayo Porlamar</t>
  </si>
  <si>
    <t>I. de Margarita</t>
  </si>
  <si>
    <t>Nueva Esparta</t>
  </si>
  <si>
    <t>4980</t>
  </si>
  <si>
    <t>Felipe Izquierdo</t>
  </si>
  <si>
    <t>Owner</t>
  </si>
  <si>
    <t>(8) 34-93-93</t>
  </si>
  <si>
    <t>(8) 34-56-12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</si>
  <si>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</si>
  <si>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</si>
  <si>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</si>
  <si>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</si>
  <si>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</si>
  <si>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</si>
  <si>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</si>
  <si>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Lúcia Carvalho</t>
  </si>
  <si>
    <t>Marketing Assistant</t>
  </si>
  <si>
    <t>(11) 555-1189</t>
  </si>
  <si>
    <t>OTTIK</t>
  </si>
  <si>
    <t>Ottilies Käseladen</t>
  </si>
  <si>
    <t>Mehrheimerstr. 369</t>
  </si>
  <si>
    <t>Köln</t>
  </si>
  <si>
    <t>50739</t>
  </si>
  <si>
    <t>Henriette Pfalzheim</t>
  </si>
  <si>
    <t>0221-0765721</t>
  </si>
  <si>
    <t>0221-0644327</t>
  </si>
  <si>
    <t>FOLIG</t>
  </si>
  <si>
    <t>Folies gourmandes</t>
  </si>
  <si>
    <t>184, chaussée de Tournai</t>
  </si>
  <si>
    <t>Lille</t>
  </si>
  <si>
    <t>59000</t>
  </si>
  <si>
    <t>France</t>
  </si>
  <si>
    <t>Martine Rancé</t>
  </si>
  <si>
    <t>Assistant Sales Agent</t>
  </si>
  <si>
    <t>20.16.10.17</t>
  </si>
  <si>
    <t>20.16.10.16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</si>
  <si>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</si>
  <si>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</si>
  <si>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</si>
  <si>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</si>
  <si>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</si>
  <si>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</si>
  <si>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Yvonne Moncada</t>
  </si>
  <si>
    <t>(1) 135-5535</t>
  </si>
  <si>
    <t>(1) 135-5333</t>
  </si>
  <si>
    <t>WARTH</t>
  </si>
  <si>
    <t>Wartian Herkku</t>
  </si>
  <si>
    <t>Torikatu 38</t>
  </si>
  <si>
    <t>Oulu</t>
  </si>
  <si>
    <t>90110</t>
  </si>
  <si>
    <t>Finland</t>
  </si>
  <si>
    <t>Pirkko Koskitalo</t>
  </si>
  <si>
    <t>981-443655</t>
  </si>
  <si>
    <t>LAMAI</t>
  </si>
  <si>
    <t>La maison d'Asie</t>
  </si>
  <si>
    <t>1 rue Alsace-Lorraine</t>
  </si>
  <si>
    <t>Toulouse</t>
  </si>
  <si>
    <t>31000</t>
  </si>
  <si>
    <t>Annette Roulet</t>
  </si>
  <si>
    <t>61.77.61.11</t>
  </si>
  <si>
    <t>61.77.61.10</t>
  </si>
  <si>
    <t>FAMIA</t>
  </si>
  <si>
    <t>Familia Arquibaldo</t>
  </si>
  <si>
    <t>Rua Orós, 92</t>
  </si>
  <si>
    <t>05442-030</t>
  </si>
  <si>
    <t>Aria Cruz</t>
  </si>
  <si>
    <t>(11) 555-9857</t>
  </si>
  <si>
    <t>VINET</t>
  </si>
  <si>
    <t>Vins et alcools Chevalier</t>
  </si>
  <si>
    <t>59 rue de l'Abbaye</t>
  </si>
  <si>
    <t>Reims</t>
  </si>
  <si>
    <t>51100</t>
  </si>
  <si>
    <t>Paul Henriot</t>
  </si>
  <si>
    <t>26.47.15.11</t>
  </si>
  <si>
    <t>26.47.15.10</t>
  </si>
  <si>
    <t>TOMSP</t>
  </si>
  <si>
    <t>Toms Spezialitäten</t>
  </si>
  <si>
    <t>Luisenstr. 48</t>
  </si>
  <si>
    <t>Münster</t>
  </si>
  <si>
    <t>44087</t>
  </si>
  <si>
    <t>Karin Josephs</t>
  </si>
  <si>
    <t>0251-035695</t>
  </si>
  <si>
    <t>0251-031259</t>
  </si>
  <si>
    <t>HANAR</t>
  </si>
  <si>
    <t>Hanari Carnes</t>
  </si>
  <si>
    <t>Rua do Paço, 67</t>
  </si>
  <si>
    <t>Rio de Janeiro</t>
  </si>
  <si>
    <t>RJ</t>
  </si>
  <si>
    <t>05454-876</t>
  </si>
  <si>
    <t>Mario Pontes</t>
  </si>
  <si>
    <t>(21) 555-8765</t>
  </si>
  <si>
    <t>(21) 555-0091</t>
  </si>
  <si>
    <t>VICTE</t>
  </si>
  <si>
    <t>Victuailles en stock</t>
  </si>
  <si>
    <t>2, rue du Commerce</t>
  </si>
  <si>
    <t>Lyon</t>
  </si>
  <si>
    <t>69004</t>
  </si>
  <si>
    <t>Mary Saveley</t>
  </si>
  <si>
    <t>78.32.54.87</t>
  </si>
  <si>
    <t>78.32.54.86</t>
  </si>
  <si>
    <t>SUPRD</t>
  </si>
  <si>
    <t>Suprêmes délices</t>
  </si>
  <si>
    <t>Boulevard Tirou, 255</t>
  </si>
  <si>
    <t>Charleroi</t>
  </si>
  <si>
    <t>B-6000</t>
  </si>
  <si>
    <t>Belgium</t>
  </si>
  <si>
    <t>Pascale Cartrain</t>
  </si>
  <si>
    <t>(071) 23 67 22 21</t>
  </si>
  <si>
    <t>(071) 23 67 22 20</t>
  </si>
  <si>
    <t>CHOPS</t>
  </si>
  <si>
    <t>Chop-suey Chinese</t>
  </si>
  <si>
    <t>Hauptstr. 31</t>
  </si>
  <si>
    <t>Bern</t>
  </si>
  <si>
    <t>3012</t>
  </si>
  <si>
    <t>Switzerland</t>
  </si>
  <si>
    <t>Yang Wang</t>
  </si>
  <si>
    <t>0452-076545</t>
  </si>
  <si>
    <t>RICSU</t>
  </si>
  <si>
    <t>Richter Supermarkt</t>
  </si>
  <si>
    <t>Starenweg 5</t>
  </si>
  <si>
    <t>Genève</t>
  </si>
  <si>
    <t>1204</t>
  </si>
  <si>
    <t>Michael Holz</t>
  </si>
  <si>
    <t>0897-034214</t>
  </si>
  <si>
    <t>1203</t>
  </si>
  <si>
    <t>WELLI</t>
  </si>
  <si>
    <t>Wellington Importadora</t>
  </si>
  <si>
    <t>Rua do Mercado, 12</t>
  </si>
  <si>
    <t>Resende</t>
  </si>
  <si>
    <t>08737-363</t>
  </si>
  <si>
    <t>Paula Parente</t>
  </si>
  <si>
    <t>(14) 555-8122</t>
  </si>
  <si>
    <t>Centro comercial Moctezuma</t>
  </si>
  <si>
    <t>Sierras de Granada 9993</t>
  </si>
  <si>
    <t>México D.F.</t>
  </si>
  <si>
    <t>05022</t>
  </si>
  <si>
    <t>Mexico</t>
  </si>
  <si>
    <t>Francisco Chang</t>
  </si>
  <si>
    <t>(5) 555-7293</t>
  </si>
  <si>
    <t>(5) 555-3392</t>
  </si>
  <si>
    <t>QUEDE</t>
  </si>
  <si>
    <t>Que Delícia</t>
  </si>
  <si>
    <t>Rua da Panificadora, 12</t>
  </si>
  <si>
    <t>02389-673</t>
  </si>
  <si>
    <t>Bernardo Batista</t>
  </si>
  <si>
    <t>(21) 555-4545</t>
  </si>
  <si>
    <t>(21) 555-4252</t>
  </si>
  <si>
    <t>FOLKO</t>
  </si>
  <si>
    <t>Folk och fä HB</t>
  </si>
  <si>
    <t>Åkergatan 24</t>
  </si>
  <si>
    <t>Bräcke</t>
  </si>
  <si>
    <t>S-844 67</t>
  </si>
  <si>
    <t>Sweden</t>
  </si>
  <si>
    <t>Maria Larsson</t>
  </si>
  <si>
    <t>0695-34 67 21</t>
  </si>
  <si>
    <t>BLONP</t>
  </si>
  <si>
    <t>Blondel père et fils</t>
  </si>
  <si>
    <t>24, place Kléber</t>
  </si>
  <si>
    <t>Strasbourg</t>
  </si>
  <si>
    <t>67000</t>
  </si>
  <si>
    <t>Frédérique Citeaux</t>
  </si>
  <si>
    <t>88.60.15.32</t>
  </si>
  <si>
    <t>88.60.15.31</t>
  </si>
  <si>
    <t>GROSR</t>
  </si>
  <si>
    <t>GROSELLA-Restaurante</t>
  </si>
  <si>
    <t>5ª Ave. Los Palos Grandes</t>
  </si>
  <si>
    <t>Caracas</t>
  </si>
  <si>
    <t>DF</t>
  </si>
  <si>
    <t>1081</t>
  </si>
  <si>
    <t>Manuel Pereira</t>
  </si>
  <si>
    <t>(2) 283-3397</t>
  </si>
  <si>
    <t>(2) 283-2951</t>
  </si>
  <si>
    <t>WHITC</t>
  </si>
  <si>
    <t>White Clover Markets</t>
  </si>
  <si>
    <t>1029 - 12th Ave. S.</t>
  </si>
  <si>
    <t>Seattle</t>
  </si>
  <si>
    <t>WA</t>
  </si>
  <si>
    <t>98124</t>
  </si>
  <si>
    <t>Karl Jablonski</t>
  </si>
  <si>
    <t>(206) 555-4115</t>
  </si>
  <si>
    <t>(206) 555-4112</t>
  </si>
  <si>
    <t>98128</t>
  </si>
  <si>
    <t>SPLIR</t>
  </si>
  <si>
    <t>Split Rail Beer &amp; Ale</t>
  </si>
  <si>
    <t>P.O. Box 555</t>
  </si>
  <si>
    <t>Lander</t>
  </si>
  <si>
    <t>WY</t>
  </si>
  <si>
    <t>82520</t>
  </si>
  <si>
    <t>Art Braunschweiger</t>
  </si>
  <si>
    <t>(307) 555-6525</t>
  </si>
  <si>
    <t>(307) 555-4680</t>
  </si>
  <si>
    <t>QUICK</t>
  </si>
  <si>
    <t>QUICK-Stop</t>
  </si>
  <si>
    <t>Taucherstraße 10</t>
  </si>
  <si>
    <t>Cunewalde</t>
  </si>
  <si>
    <t>01307</t>
  </si>
  <si>
    <t>Horst Kloss</t>
  </si>
  <si>
    <t>0372-035188</t>
  </si>
  <si>
    <t>TORTU</t>
  </si>
  <si>
    <t>Tortuga Restaurante</t>
  </si>
  <si>
    <t>Avda. Azteca 123</t>
  </si>
  <si>
    <t>05033</t>
  </si>
  <si>
    <t>Miguel Angel Paolino</t>
  </si>
  <si>
    <t>(5) 555-2933</t>
  </si>
  <si>
    <t>MORGK</t>
  </si>
  <si>
    <t>Morgenstern Gesundkost</t>
  </si>
  <si>
    <t>Heerstr. 22</t>
  </si>
  <si>
    <t>Leipzig</t>
  </si>
  <si>
    <t>04179</t>
  </si>
  <si>
    <t>Alexander Feuer</t>
  </si>
  <si>
    <t>0342-023176</t>
  </si>
  <si>
    <t>BERGS</t>
  </si>
  <si>
    <t>Berglunds snabbköp</t>
  </si>
  <si>
    <t>Berguvsvägen  8</t>
  </si>
  <si>
    <t>Luleå</t>
  </si>
  <si>
    <t>S-958 22</t>
  </si>
  <si>
    <t>Christina Berglund</t>
  </si>
  <si>
    <t>0921-12 34 67</t>
  </si>
  <si>
    <t>0921-12 34 65</t>
  </si>
  <si>
    <t>LEHMS</t>
  </si>
  <si>
    <t>Lehmanns Marktstand</t>
  </si>
  <si>
    <t>Magazinweg 7</t>
  </si>
  <si>
    <t xml:space="preserve">Frankfurt a.M. </t>
  </si>
  <si>
    <t>60528</t>
  </si>
  <si>
    <t>Renate Messner</t>
  </si>
  <si>
    <t>069-0245874</t>
  </si>
  <si>
    <t>069-0245984</t>
  </si>
  <si>
    <t>ROMEY</t>
  </si>
  <si>
    <t>Romero y tomillo</t>
  </si>
  <si>
    <t>Gran Vía, 1</t>
  </si>
  <si>
    <t>Madrid</t>
  </si>
  <si>
    <t>28001</t>
  </si>
  <si>
    <t>Spain</t>
  </si>
  <si>
    <t>Alejandra Camino</t>
  </si>
  <si>
    <t>(91) 745 6210</t>
  </si>
  <si>
    <t>(91) 745 6200</t>
  </si>
  <si>
    <t>LILAS</t>
  </si>
  <si>
    <t>LILA-Supermercado</t>
  </si>
  <si>
    <t>Carrera 52 con Ave. Bolívar #65-98 Llano Largo</t>
  </si>
  <si>
    <t>Barquisimeto</t>
  </si>
  <si>
    <t>Lara</t>
  </si>
  <si>
    <t>3508</t>
  </si>
  <si>
    <t>Carlos González</t>
  </si>
  <si>
    <t>(9) 331-7256</t>
  </si>
  <si>
    <t>(9) 331-6954</t>
  </si>
  <si>
    <t>RICAR</t>
  </si>
  <si>
    <t>Ricardo Adocicados</t>
  </si>
  <si>
    <t>Av. Copacabana, 267</t>
  </si>
  <si>
    <t>02389-890</t>
  </si>
  <si>
    <t>Janete Limeira</t>
  </si>
  <si>
    <t>(21) 555-3412</t>
  </si>
  <si>
    <t>REGGC</t>
  </si>
  <si>
    <t>Reggiani Caseifici</t>
  </si>
  <si>
    <t>Strada Provinciale 124</t>
  </si>
  <si>
    <t>Reggio Emilia</t>
  </si>
  <si>
    <t>42100</t>
  </si>
  <si>
    <t>Maurizio Moroni</t>
  </si>
  <si>
    <t>Sales Associate</t>
  </si>
  <si>
    <t>0522-556722</t>
  </si>
  <si>
    <t>0522-556721</t>
  </si>
  <si>
    <t>BSBEV</t>
  </si>
  <si>
    <t>B's Beverages</t>
  </si>
  <si>
    <t>Fauntleroy Circus</t>
  </si>
  <si>
    <t>EC2 5NT</t>
  </si>
  <si>
    <t>Victoria Ashworth</t>
  </si>
  <si>
    <t>(171) 555-1212</t>
  </si>
  <si>
    <t>COMMI</t>
  </si>
  <si>
    <t>Comércio Mineiro</t>
  </si>
  <si>
    <t>Av. dos Lusíadas, 23</t>
  </si>
  <si>
    <t>05432-043</t>
  </si>
  <si>
    <t>Pedro Afonso</t>
  </si>
  <si>
    <t>(11) 555-7647</t>
  </si>
  <si>
    <t>TRADH</t>
  </si>
  <si>
    <t>Tradição Hipermercados</t>
  </si>
  <si>
    <t>Av. Inês de Castro, 414</t>
  </si>
  <si>
    <t>05634-030</t>
  </si>
  <si>
    <t>Anabela Domingues</t>
  </si>
  <si>
    <t>(11) 555-2168</t>
  </si>
  <si>
    <t>(11) 555-2167</t>
  </si>
  <si>
    <t>HUNGO</t>
  </si>
  <si>
    <t>Hungry Owl All-Night Grocers</t>
  </si>
  <si>
    <t>8 Johnstown Road</t>
  </si>
  <si>
    <t>Cork</t>
  </si>
  <si>
    <t>Co. Cork</t>
  </si>
  <si>
    <t>Ireland</t>
  </si>
  <si>
    <t>Patricia McKenna</t>
  </si>
  <si>
    <t>2967 3333</t>
  </si>
  <si>
    <t>2967 542</t>
  </si>
  <si>
    <t>Age+Years &gt;60</t>
  </si>
  <si>
    <t>How many YES are over 60 with age (Column 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</si>
</sst>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1"/>
      <color theme="1"/>
      <name val="Century Gothic"/>
      <family val="2"/>
      <scheme val="minor"/>
    </font>
    <font>
      <b/>
      <sz val="12"/>
      <color indexed="10"/>
      <name val="Arial"/>
      <family val="2"/>
    </font>
    <font>
      <b/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</cellStyleXfs>
  <cellXfs count="49">
    <xf numFmtId="0" fontId="0" fillId="0" borderId="0" xfId="0"/>
    <xf numFmtId="0" fontId="3" fillId="0" borderId="0" xfId="0" applyFont="1" applyAlignment="1">
      <alignment horizontal="centerContinuous"/>
    </xf>
    <xf numFmtId="0" fontId="1" fillId="0" borderId="1" xfId="0" applyFont="1" applyBorder="1"/>
    <xf numFmtId="44" fontId="0" fillId="0" borderId="0" xfId="1" applyFont="1" applyBorder="1"/>
    <xf numFmtId="44" fontId="0" fillId="0" borderId="2" xfId="1" applyFont="1" applyBorder="1"/>
    <xf numFmtId="0" fontId="1" fillId="0" borderId="3" xfId="0" applyFont="1" applyBorder="1"/>
    <xf numFmtId="44" fontId="0" fillId="0" borderId="4" xfId="1" applyFont="1" applyBorder="1"/>
    <xf numFmtId="44" fontId="0" fillId="0" borderId="5" xfId="1" applyFont="1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4" fontId="0" fillId="0" borderId="0" xfId="1" applyFont="1"/>
    <xf numFmtId="44" fontId="0" fillId="0" borderId="0" xfId="0" applyNumberForma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0" fontId="2" fillId="0" borderId="0" xfId="3"/>
    <xf numFmtId="0" fontId="7" fillId="2" borderId="9" xfId="3" applyFont="1" applyFill="1" applyBorder="1"/>
    <xf numFmtId="0" fontId="7" fillId="2" borderId="9" xfId="3" applyFont="1" applyFill="1" applyBorder="1" applyAlignment="1">
      <alignment horizontal="center"/>
    </xf>
    <xf numFmtId="0" fontId="2" fillId="2" borderId="0" xfId="3" applyFill="1"/>
    <xf numFmtId="3" fontId="2" fillId="0" borderId="0" xfId="3" applyNumberFormat="1"/>
    <xf numFmtId="0" fontId="4" fillId="0" borderId="0" xfId="0" applyFont="1"/>
    <xf numFmtId="9" fontId="4" fillId="0" borderId="0" xfId="2" applyFont="1"/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0" xfId="0" applyBorder="1" applyAlignment="1"/>
    <xf numFmtId="164" fontId="0" fillId="0" borderId="0" xfId="0" applyNumberFormat="1"/>
    <xf numFmtId="0" fontId="1" fillId="3" borderId="0" xfId="0" applyFont="1" applyFill="1"/>
    <xf numFmtId="0" fontId="0" fillId="4" borderId="0" xfId="0" applyFill="1"/>
    <xf numFmtId="0" fontId="0" fillId="3" borderId="11" xfId="0" applyFill="1" applyBorder="1" applyAlignment="1">
      <alignment horizontal="center"/>
    </xf>
    <xf numFmtId="44" fontId="0" fillId="3" borderId="11" xfId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1" applyNumberFormat="1" applyFont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0" fillId="4" borderId="11" xfId="0" applyFill="1" applyBorder="1"/>
    <xf numFmtId="0" fontId="2" fillId="0" borderId="11" xfId="1" applyNumberFormat="1" applyFont="1" applyBorder="1"/>
    <xf numFmtId="0" fontId="1" fillId="0" borderId="10" xfId="0" applyFont="1" applyBorder="1"/>
    <xf numFmtId="0" fontId="4" fillId="5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44" fontId="0" fillId="0" borderId="0" xfId="1" applyFont="1" applyFill="1"/>
    <xf numFmtId="22" fontId="0" fillId="0" borderId="0" xfId="0" applyNumberFormat="1"/>
    <xf numFmtId="44" fontId="2" fillId="3" borderId="11" xfId="1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</cellXfs>
  <cellStyles count="4">
    <cellStyle name="Currency" xfId="1" builtinId="4"/>
    <cellStyle name="Normal" xfId="0" builtinId="0"/>
    <cellStyle name="Normal 2" xfId="3" xr:uid="{00000000-0005-0000-0000-000002000000}"/>
    <cellStyle name="Percent" xfId="2" builtinId="5"/>
  </cellStyles>
  <dxfs count="5">
    <dxf>
      <numFmt numFmtId="27" formatCode="m/d/yyyy\ h:mm"/>
    </dxf>
    <dxf>
      <numFmt numFmtId="27" formatCode="m/d/yyyy\ h:mm"/>
    </dxf>
    <dxf>
      <numFmt numFmtId="27" formatCode="m/d/yyyy\ h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condense val="0"/>
        <extend val="0"/>
        <color rgb="FF9C0006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MS Access Database" connectionId="1" xr16:uid="{00000000-0016-0000-0F00-000000000000}" autoFormatId="16" applyNumberFormats="0" applyBorderFormats="0" applyFontFormats="1" applyPatternFormats="1" applyAlignmentFormats="0" applyWidthHeightFormats="0">
  <queryTableRefresh nextId="22">
    <queryTableFields count="21">
      <queryTableField id="1" name="OrderID" tableColumnId="1"/>
      <queryTableField id="2" name="CustomerID" tableColumnId="2"/>
      <queryTableField id="3" name="EmployeeID" tableColumnId="3"/>
      <queryTableField id="4" name="OrderDate" tableColumnId="4"/>
      <queryTableField id="5" name="RequiredDate" tableColumnId="5"/>
      <queryTableField id="6" name="ShippedDate" tableColumnId="6"/>
      <queryTableField id="7" name="ShipVia" tableColumnId="7"/>
      <queryTableField id="8" name="Freight" tableColumnId="8"/>
      <queryTableField id="9" name="ShipName" tableColumnId="9"/>
      <queryTableField id="10" name="ShipAddress" tableColumnId="10"/>
      <queryTableField id="11" name="ShipCity" tableColumnId="11"/>
      <queryTableField id="12" name="ShipRegion" tableColumnId="12"/>
      <queryTableField id="13" name="ShipPostalCode" tableColumnId="13"/>
      <queryTableField id="14" name="ShipCountry" tableColumnId="14"/>
      <queryTableField id="15" name="ContactName" tableColumnId="15"/>
      <queryTableField id="16" name="ContactTitle" tableColumnId="16"/>
      <queryTableField id="17" name="Country" tableColumnId="17"/>
      <queryTableField id="18" name="Fax" tableColumnId="18"/>
      <queryTableField id="19" name="Phone" tableColumnId="19"/>
      <queryTableField id="20" name="PostalCode" tableColumnId="20"/>
      <queryTableField id="21" name="Region" tableColumnId="2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Query_from_MS_Access_Database" displayName="Table_Query_from_MS_Access_Database" ref="A1:U81" tableType="queryTable" totalsRowShown="0" headerRowDxfId="3">
  <autoFilter ref="A1:U81" xr:uid="{00000000-0009-0000-0100-000001000000}"/>
  <tableColumns count="21">
    <tableColumn id="1" xr3:uid="{00000000-0010-0000-0000-000001000000}" uniqueName="1" name="OrderID" queryTableFieldId="1"/>
    <tableColumn id="2" xr3:uid="{00000000-0010-0000-0000-000002000000}" uniqueName="2" name="CustomerID" queryTableFieldId="2"/>
    <tableColumn id="3" xr3:uid="{00000000-0010-0000-0000-000003000000}" uniqueName="3" name="EmployeeID" queryTableFieldId="3"/>
    <tableColumn id="4" xr3:uid="{00000000-0010-0000-0000-000004000000}" uniqueName="4" name="OrderDate" queryTableFieldId="4" dataDxfId="2"/>
    <tableColumn id="5" xr3:uid="{00000000-0010-0000-0000-000005000000}" uniqueName="5" name="RequiredDate" queryTableFieldId="5" dataDxfId="1"/>
    <tableColumn id="6" xr3:uid="{00000000-0010-0000-0000-000006000000}" uniqueName="6" name="ShippedDate" queryTableFieldId="6" dataDxfId="0"/>
    <tableColumn id="7" xr3:uid="{00000000-0010-0000-0000-000007000000}" uniqueName="7" name="ShipVia" queryTableFieldId="7"/>
    <tableColumn id="8" xr3:uid="{00000000-0010-0000-0000-000008000000}" uniqueName="8" name="Freight" queryTableFieldId="8"/>
    <tableColumn id="9" xr3:uid="{00000000-0010-0000-0000-000009000000}" uniqueName="9" name="ShipName" queryTableFieldId="9"/>
    <tableColumn id="10" xr3:uid="{00000000-0010-0000-0000-00000A000000}" uniqueName="10" name="ShipAddress" queryTableFieldId="10"/>
    <tableColumn id="11" xr3:uid="{00000000-0010-0000-0000-00000B000000}" uniqueName="11" name="ShipCity" queryTableFieldId="11"/>
    <tableColumn id="12" xr3:uid="{00000000-0010-0000-0000-00000C000000}" uniqueName="12" name="ShipRegion" queryTableFieldId="12"/>
    <tableColumn id="13" xr3:uid="{00000000-0010-0000-0000-00000D000000}" uniqueName="13" name="ShipPostalCode" queryTableFieldId="13"/>
    <tableColumn id="14" xr3:uid="{00000000-0010-0000-0000-00000E000000}" uniqueName="14" name="ShipCountry" queryTableFieldId="14"/>
    <tableColumn id="15" xr3:uid="{00000000-0010-0000-0000-00000F000000}" uniqueName="15" name="ContactName" queryTableFieldId="15"/>
    <tableColumn id="16" xr3:uid="{00000000-0010-0000-0000-000010000000}" uniqueName="16" name="ContactTitle" queryTableFieldId="16"/>
    <tableColumn id="17" xr3:uid="{00000000-0010-0000-0000-000011000000}" uniqueName="17" name="Country" queryTableFieldId="17"/>
    <tableColumn id="18" xr3:uid="{00000000-0010-0000-0000-000012000000}" uniqueName="18" name="Fax" queryTableFieldId="18"/>
    <tableColumn id="19" xr3:uid="{00000000-0010-0000-0000-000013000000}" uniqueName="19" name="Phone" queryTableFieldId="19"/>
    <tableColumn id="20" xr3:uid="{00000000-0010-0000-0000-000014000000}" uniqueName="20" name="PostalCode" queryTableFieldId="20"/>
    <tableColumn id="21" xr3:uid="{00000000-0010-0000-0000-000015000000}" uniqueName="21" name="Region" queryTableFieldId="2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workbookViewId="0"/>
  </sheetViews>
  <sheetFormatPr defaultRowHeight="12.5" x14ac:dyDescent="0.25"/>
  <cols>
    <col min="1" max="1" width="10.26953125" customWidth="1"/>
    <col min="2" max="2" width="11.26953125" customWidth="1"/>
    <col min="3" max="3" width="10.26953125" customWidth="1"/>
    <col min="4" max="4" width="11.2695312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1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3">
      <c r="A5" s="2" t="s">
        <v>9</v>
      </c>
      <c r="B5" s="3">
        <v>1000</v>
      </c>
      <c r="C5" s="3">
        <v>50</v>
      </c>
      <c r="D5" s="3">
        <f>+B5-C5</f>
        <v>950</v>
      </c>
      <c r="E5" s="3">
        <v>15</v>
      </c>
      <c r="F5" s="3">
        <f>D5*E5</f>
        <v>14250</v>
      </c>
      <c r="G5" s="3">
        <v>5000</v>
      </c>
      <c r="H5" s="4">
        <f>F5-G5</f>
        <v>9250</v>
      </c>
    </row>
    <row r="6" spans="1:8" ht="13" x14ac:dyDescent="0.3">
      <c r="A6" s="2" t="s">
        <v>10</v>
      </c>
      <c r="B6" s="3">
        <v>3000</v>
      </c>
      <c r="C6" s="3">
        <v>50</v>
      </c>
      <c r="D6" s="3">
        <f t="shared" ref="D6:D16" si="0">+B6-C6</f>
        <v>2950</v>
      </c>
      <c r="E6" s="3">
        <v>15</v>
      </c>
      <c r="F6" s="3">
        <f t="shared" ref="F6:F16" si="1">D6*E6</f>
        <v>44250</v>
      </c>
      <c r="G6" s="3">
        <v>5000</v>
      </c>
      <c r="H6" s="4">
        <f t="shared" ref="H6:H16" si="2">F6-G6</f>
        <v>39250</v>
      </c>
    </row>
    <row r="7" spans="1:8" ht="13" x14ac:dyDescent="0.3">
      <c r="A7" s="2" t="s">
        <v>11</v>
      </c>
      <c r="B7" s="3">
        <v>5000</v>
      </c>
      <c r="C7" s="3">
        <v>50</v>
      </c>
      <c r="D7" s="3">
        <f t="shared" si="0"/>
        <v>4950</v>
      </c>
      <c r="E7" s="3">
        <v>15</v>
      </c>
      <c r="F7" s="3">
        <f t="shared" si="1"/>
        <v>74250</v>
      </c>
      <c r="G7" s="3">
        <v>500</v>
      </c>
      <c r="H7" s="4">
        <f t="shared" si="2"/>
        <v>73750</v>
      </c>
    </row>
    <row r="8" spans="1:8" ht="13" x14ac:dyDescent="0.3">
      <c r="A8" s="2" t="s">
        <v>12</v>
      </c>
      <c r="B8" s="3">
        <v>7000</v>
      </c>
      <c r="C8" s="3">
        <v>50</v>
      </c>
      <c r="D8" s="3">
        <f t="shared" si="0"/>
        <v>6950</v>
      </c>
      <c r="E8" s="3">
        <v>18</v>
      </c>
      <c r="F8" s="3">
        <f t="shared" si="1"/>
        <v>125100</v>
      </c>
      <c r="G8" s="3">
        <v>5000</v>
      </c>
      <c r="H8" s="4">
        <f t="shared" si="2"/>
        <v>120100</v>
      </c>
    </row>
    <row r="9" spans="1:8" ht="13" x14ac:dyDescent="0.3">
      <c r="A9" s="2" t="s">
        <v>13</v>
      </c>
      <c r="B9" s="3">
        <v>5000</v>
      </c>
      <c r="C9" s="3">
        <v>70</v>
      </c>
      <c r="D9" s="3">
        <f t="shared" si="0"/>
        <v>4930</v>
      </c>
      <c r="E9" s="3">
        <v>18</v>
      </c>
      <c r="F9" s="3">
        <f t="shared" si="1"/>
        <v>88740</v>
      </c>
      <c r="G9" s="3">
        <v>6000</v>
      </c>
      <c r="H9" s="4">
        <f t="shared" si="2"/>
        <v>82740</v>
      </c>
    </row>
    <row r="10" spans="1:8" ht="13" x14ac:dyDescent="0.3">
      <c r="A10" s="2" t="s">
        <v>14</v>
      </c>
      <c r="B10" s="3">
        <v>9000</v>
      </c>
      <c r="C10" s="3">
        <v>75</v>
      </c>
      <c r="D10" s="3">
        <f t="shared" si="0"/>
        <v>8925</v>
      </c>
      <c r="E10" s="3">
        <v>18</v>
      </c>
      <c r="F10" s="3">
        <f t="shared" si="1"/>
        <v>160650</v>
      </c>
      <c r="G10" s="3">
        <v>6000</v>
      </c>
      <c r="H10" s="4">
        <f t="shared" si="2"/>
        <v>154650</v>
      </c>
    </row>
    <row r="11" spans="1:8" ht="13" x14ac:dyDescent="0.3">
      <c r="A11" s="2" t="s">
        <v>15</v>
      </c>
      <c r="B11" s="3">
        <v>5500</v>
      </c>
      <c r="C11" s="3">
        <v>30</v>
      </c>
      <c r="D11" s="3">
        <f t="shared" si="0"/>
        <v>5470</v>
      </c>
      <c r="E11" s="3">
        <v>15</v>
      </c>
      <c r="F11" s="3">
        <f t="shared" si="1"/>
        <v>82050</v>
      </c>
      <c r="G11" s="3">
        <v>6000</v>
      </c>
      <c r="H11" s="4">
        <f t="shared" si="2"/>
        <v>76050</v>
      </c>
    </row>
    <row r="12" spans="1:8" ht="13" x14ac:dyDescent="0.3">
      <c r="A12" s="2" t="s">
        <v>16</v>
      </c>
      <c r="B12" s="3">
        <v>7500</v>
      </c>
      <c r="C12" s="3">
        <v>50</v>
      </c>
      <c r="D12" s="3">
        <f t="shared" si="0"/>
        <v>7450</v>
      </c>
      <c r="E12" s="3">
        <v>15</v>
      </c>
      <c r="F12" s="3">
        <f t="shared" si="1"/>
        <v>111750</v>
      </c>
      <c r="G12" s="3">
        <v>5000</v>
      </c>
      <c r="H12" s="4">
        <f t="shared" si="2"/>
        <v>106750</v>
      </c>
    </row>
    <row r="13" spans="1:8" ht="13" x14ac:dyDescent="0.3">
      <c r="A13" s="2" t="s">
        <v>17</v>
      </c>
      <c r="B13" s="3">
        <v>3300</v>
      </c>
      <c r="C13" s="3">
        <v>60</v>
      </c>
      <c r="D13" s="3">
        <f t="shared" si="0"/>
        <v>3240</v>
      </c>
      <c r="E13" s="3">
        <v>15</v>
      </c>
      <c r="F13" s="3">
        <f t="shared" si="1"/>
        <v>48600</v>
      </c>
      <c r="G13" s="3">
        <v>5000</v>
      </c>
      <c r="H13" s="4">
        <f t="shared" si="2"/>
        <v>43600</v>
      </c>
    </row>
    <row r="14" spans="1:8" ht="13" x14ac:dyDescent="0.3">
      <c r="A14" s="2" t="s">
        <v>18</v>
      </c>
      <c r="B14" s="3">
        <v>2000</v>
      </c>
      <c r="C14" s="3">
        <v>100</v>
      </c>
      <c r="D14" s="3">
        <f t="shared" si="0"/>
        <v>1900</v>
      </c>
      <c r="E14" s="3">
        <v>18</v>
      </c>
      <c r="F14" s="3">
        <f t="shared" si="1"/>
        <v>34200</v>
      </c>
      <c r="G14" s="3">
        <v>6000</v>
      </c>
      <c r="H14" s="4">
        <f t="shared" si="2"/>
        <v>28200</v>
      </c>
    </row>
    <row r="15" spans="1:8" ht="13" x14ac:dyDescent="0.3">
      <c r="A15" s="2" t="s">
        <v>19</v>
      </c>
      <c r="B15" s="3">
        <v>12000</v>
      </c>
      <c r="C15" s="3">
        <v>250</v>
      </c>
      <c r="D15" s="3">
        <f t="shared" si="0"/>
        <v>11750</v>
      </c>
      <c r="E15" s="3">
        <v>18</v>
      </c>
      <c r="F15" s="3">
        <f t="shared" si="1"/>
        <v>211500</v>
      </c>
      <c r="G15" s="3">
        <v>6000</v>
      </c>
      <c r="H15" s="4">
        <f t="shared" si="2"/>
        <v>205500</v>
      </c>
    </row>
    <row r="16" spans="1:8" ht="13.5" thickBot="1" x14ac:dyDescent="0.35">
      <c r="A16" s="5" t="s">
        <v>20</v>
      </c>
      <c r="B16" s="6">
        <v>19000</v>
      </c>
      <c r="C16" s="6">
        <v>200</v>
      </c>
      <c r="D16" s="6">
        <f t="shared" si="0"/>
        <v>18800</v>
      </c>
      <c r="E16" s="6">
        <v>19</v>
      </c>
      <c r="F16" s="6">
        <f t="shared" si="1"/>
        <v>357200</v>
      </c>
      <c r="G16" s="6">
        <v>6000</v>
      </c>
      <c r="H16" s="7">
        <f t="shared" si="2"/>
        <v>351200</v>
      </c>
    </row>
    <row r="17" spans="1:8" ht="13.5" thickTop="1" x14ac:dyDescent="0.3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35">
      <c r="A18" s="5" t="s">
        <v>21</v>
      </c>
      <c r="B18" s="6">
        <f>SUM(B5:B17)</f>
        <v>79300</v>
      </c>
      <c r="C18" s="6">
        <f t="shared" ref="C18:H18" si="3">SUM(C5:C17)</f>
        <v>1035</v>
      </c>
      <c r="D18" s="6">
        <f t="shared" si="3"/>
        <v>78265</v>
      </c>
      <c r="E18" s="6"/>
      <c r="F18" s="6">
        <f t="shared" si="3"/>
        <v>1352540</v>
      </c>
      <c r="G18" s="6">
        <f t="shared" si="3"/>
        <v>61500</v>
      </c>
      <c r="H18" s="7">
        <f t="shared" si="3"/>
        <v>1291040</v>
      </c>
    </row>
    <row r="19" spans="1:8" ht="13" thickTop="1" x14ac:dyDescent="0.25"/>
  </sheetData>
  <phoneticPr fontId="5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6"/>
  <sheetViews>
    <sheetView workbookViewId="0">
      <selection activeCell="B11" sqref="B11"/>
    </sheetView>
  </sheetViews>
  <sheetFormatPr defaultRowHeight="12.5" x14ac:dyDescent="0.25"/>
  <cols>
    <col min="1" max="1" width="16.54296875" bestFit="1" customWidth="1"/>
    <col min="2" max="2" width="16.1796875" bestFit="1" customWidth="1"/>
    <col min="3" max="3" width="19" bestFit="1" customWidth="1"/>
  </cols>
  <sheetData>
    <row r="1" spans="1:3" x14ac:dyDescent="0.25">
      <c r="A1" t="s">
        <v>127</v>
      </c>
      <c r="B1" t="s">
        <v>128</v>
      </c>
      <c r="C1" t="s">
        <v>129</v>
      </c>
    </row>
    <row r="2" spans="1:3" x14ac:dyDescent="0.25">
      <c r="A2" t="s">
        <v>130</v>
      </c>
      <c r="B2" t="s">
        <v>131</v>
      </c>
      <c r="C2" t="s">
        <v>132</v>
      </c>
    </row>
    <row r="3" spans="1:3" x14ac:dyDescent="0.25">
      <c r="A3" t="s">
        <v>133</v>
      </c>
      <c r="B3" t="s">
        <v>134</v>
      </c>
      <c r="C3" t="s">
        <v>135</v>
      </c>
    </row>
    <row r="4" spans="1:3" x14ac:dyDescent="0.25">
      <c r="A4" t="s">
        <v>133</v>
      </c>
      <c r="B4" t="s">
        <v>136</v>
      </c>
      <c r="C4" t="s">
        <v>137</v>
      </c>
    </row>
    <row r="5" spans="1:3" x14ac:dyDescent="0.25">
      <c r="A5" t="s">
        <v>138</v>
      </c>
      <c r="B5" t="s">
        <v>139</v>
      </c>
      <c r="C5" t="s">
        <v>140</v>
      </c>
    </row>
    <row r="6" spans="1:3" x14ac:dyDescent="0.25">
      <c r="A6" t="s">
        <v>141</v>
      </c>
      <c r="B6" t="s">
        <v>142</v>
      </c>
      <c r="C6" t="s">
        <v>143</v>
      </c>
    </row>
    <row r="7" spans="1:3" x14ac:dyDescent="0.25">
      <c r="A7" t="s">
        <v>144</v>
      </c>
      <c r="B7" t="s">
        <v>145</v>
      </c>
      <c r="C7" t="s">
        <v>146</v>
      </c>
    </row>
    <row r="8" spans="1:3" x14ac:dyDescent="0.25">
      <c r="A8" t="s">
        <v>147</v>
      </c>
      <c r="B8" t="s">
        <v>148</v>
      </c>
      <c r="C8" t="s">
        <v>149</v>
      </c>
    </row>
    <row r="9" spans="1:3" x14ac:dyDescent="0.25">
      <c r="A9" t="s">
        <v>150</v>
      </c>
      <c r="B9" t="s">
        <v>151</v>
      </c>
      <c r="C9" t="s">
        <v>152</v>
      </c>
    </row>
    <row r="10" spans="1:3" x14ac:dyDescent="0.25">
      <c r="A10" t="s">
        <v>138</v>
      </c>
      <c r="B10" t="s">
        <v>153</v>
      </c>
      <c r="C10" t="s">
        <v>154</v>
      </c>
    </row>
    <row r="11" spans="1:3" x14ac:dyDescent="0.25">
      <c r="A11" t="s">
        <v>155</v>
      </c>
      <c r="B11" t="s">
        <v>156</v>
      </c>
      <c r="C11" t="s">
        <v>157</v>
      </c>
    </row>
    <row r="12" spans="1:3" x14ac:dyDescent="0.25">
      <c r="A12" t="s">
        <v>155</v>
      </c>
      <c r="B12" t="s">
        <v>158</v>
      </c>
      <c r="C12" t="s">
        <v>159</v>
      </c>
    </row>
    <row r="13" spans="1:3" x14ac:dyDescent="0.25">
      <c r="A13" t="s">
        <v>160</v>
      </c>
      <c r="B13" t="s">
        <v>161</v>
      </c>
      <c r="C13" t="s">
        <v>162</v>
      </c>
    </row>
    <row r="14" spans="1:3" x14ac:dyDescent="0.25">
      <c r="A14" t="s">
        <v>141</v>
      </c>
      <c r="B14" t="s">
        <v>163</v>
      </c>
      <c r="C14" t="s">
        <v>164</v>
      </c>
    </row>
    <row r="15" spans="1:3" x14ac:dyDescent="0.25">
      <c r="A15" t="s">
        <v>165</v>
      </c>
      <c r="B15" t="s">
        <v>166</v>
      </c>
      <c r="C15" t="s">
        <v>167</v>
      </c>
    </row>
    <row r="16" spans="1:3" x14ac:dyDescent="0.25">
      <c r="A16" t="s">
        <v>155</v>
      </c>
      <c r="B16" t="s">
        <v>168</v>
      </c>
      <c r="C16" t="s">
        <v>159</v>
      </c>
    </row>
    <row r="17" spans="1:3" x14ac:dyDescent="0.25">
      <c r="A17" t="s">
        <v>165</v>
      </c>
      <c r="B17" t="s">
        <v>169</v>
      </c>
      <c r="C17" t="s">
        <v>170</v>
      </c>
    </row>
    <row r="18" spans="1:3" x14ac:dyDescent="0.25">
      <c r="A18" t="s">
        <v>130</v>
      </c>
      <c r="B18" t="s">
        <v>171</v>
      </c>
      <c r="C18" t="s">
        <v>172</v>
      </c>
    </row>
    <row r="19" spans="1:3" x14ac:dyDescent="0.25">
      <c r="A19" t="s">
        <v>141</v>
      </c>
      <c r="B19" t="s">
        <v>173</v>
      </c>
      <c r="C19" t="s">
        <v>174</v>
      </c>
    </row>
    <row r="20" spans="1:3" x14ac:dyDescent="0.25">
      <c r="A20" t="s">
        <v>144</v>
      </c>
      <c r="B20" t="s">
        <v>175</v>
      </c>
      <c r="C20" t="s">
        <v>176</v>
      </c>
    </row>
    <row r="21" spans="1:3" x14ac:dyDescent="0.25">
      <c r="A21" t="s">
        <v>150</v>
      </c>
      <c r="B21" t="s">
        <v>177</v>
      </c>
      <c r="C21" t="s">
        <v>178</v>
      </c>
    </row>
    <row r="22" spans="1:3" x14ac:dyDescent="0.25">
      <c r="A22" t="s">
        <v>179</v>
      </c>
      <c r="B22" t="s">
        <v>180</v>
      </c>
      <c r="C22" t="s">
        <v>181</v>
      </c>
    </row>
    <row r="23" spans="1:3" x14ac:dyDescent="0.25">
      <c r="A23" t="s">
        <v>179</v>
      </c>
      <c r="B23" t="s">
        <v>182</v>
      </c>
      <c r="C23" t="s">
        <v>183</v>
      </c>
    </row>
    <row r="24" spans="1:3" x14ac:dyDescent="0.25">
      <c r="A24" t="s">
        <v>160</v>
      </c>
      <c r="B24" t="s">
        <v>184</v>
      </c>
      <c r="C24" t="s">
        <v>176</v>
      </c>
    </row>
    <row r="25" spans="1:3" x14ac:dyDescent="0.25">
      <c r="A25" t="s">
        <v>185</v>
      </c>
      <c r="B25" t="s">
        <v>186</v>
      </c>
      <c r="C25" t="s">
        <v>143</v>
      </c>
    </row>
    <row r="26" spans="1:3" x14ac:dyDescent="0.25">
      <c r="A26" t="s">
        <v>185</v>
      </c>
      <c r="B26" t="s">
        <v>187</v>
      </c>
      <c r="C26" t="s">
        <v>143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5"/>
  <sheetViews>
    <sheetView workbookViewId="0"/>
  </sheetViews>
  <sheetFormatPr defaultRowHeight="12.5" x14ac:dyDescent="0.25"/>
  <cols>
    <col min="1" max="1" width="10.26953125" customWidth="1"/>
  </cols>
  <sheetData>
    <row r="1" spans="1:1" x14ac:dyDescent="0.25">
      <c r="A1">
        <v>45</v>
      </c>
    </row>
    <row r="2" spans="1:1" x14ac:dyDescent="0.25">
      <c r="A2">
        <v>56</v>
      </c>
    </row>
    <row r="3" spans="1:1" x14ac:dyDescent="0.25">
      <c r="A3">
        <v>78</v>
      </c>
    </row>
    <row r="4" spans="1:1" x14ac:dyDescent="0.25">
      <c r="A4">
        <v>23</v>
      </c>
    </row>
    <row r="5" spans="1:1" x14ac:dyDescent="0.25">
      <c r="A5">
        <v>56</v>
      </c>
    </row>
    <row r="6" spans="1:1" x14ac:dyDescent="0.25">
      <c r="A6">
        <v>90</v>
      </c>
    </row>
    <row r="7" spans="1:1" x14ac:dyDescent="0.25">
      <c r="A7">
        <v>234</v>
      </c>
    </row>
    <row r="8" spans="1:1" x14ac:dyDescent="0.25">
      <c r="A8">
        <v>200</v>
      </c>
    </row>
    <row r="9" spans="1:1" x14ac:dyDescent="0.25">
      <c r="A9">
        <v>56</v>
      </c>
    </row>
    <row r="10" spans="1:1" x14ac:dyDescent="0.25">
      <c r="A10">
        <v>80</v>
      </c>
    </row>
    <row r="11" spans="1:1" x14ac:dyDescent="0.25">
      <c r="A11">
        <v>56</v>
      </c>
    </row>
    <row r="12" spans="1:1" x14ac:dyDescent="0.25">
      <c r="A12">
        <v>125</v>
      </c>
    </row>
    <row r="13" spans="1:1" x14ac:dyDescent="0.25">
      <c r="A13">
        <v>213</v>
      </c>
    </row>
    <row r="14" spans="1:1" x14ac:dyDescent="0.25">
      <c r="A14">
        <v>147</v>
      </c>
    </row>
    <row r="15" spans="1:1" x14ac:dyDescent="0.25">
      <c r="A15">
        <v>174</v>
      </c>
    </row>
    <row r="16" spans="1:1" x14ac:dyDescent="0.25">
      <c r="A16">
        <v>9</v>
      </c>
    </row>
    <row r="17" spans="1:1" x14ac:dyDescent="0.25">
      <c r="A17">
        <v>50</v>
      </c>
    </row>
    <row r="18" spans="1:1" x14ac:dyDescent="0.25">
      <c r="A18">
        <v>76</v>
      </c>
    </row>
    <row r="19" spans="1:1" x14ac:dyDescent="0.25">
      <c r="A19">
        <v>85</v>
      </c>
    </row>
    <row r="20" spans="1:1" x14ac:dyDescent="0.25">
      <c r="A20">
        <v>34</v>
      </c>
    </row>
    <row r="21" spans="1:1" x14ac:dyDescent="0.25">
      <c r="A21">
        <v>90</v>
      </c>
    </row>
    <row r="22" spans="1:1" x14ac:dyDescent="0.25">
      <c r="A22">
        <v>190</v>
      </c>
    </row>
    <row r="23" spans="1:1" x14ac:dyDescent="0.25">
      <c r="A23">
        <v>130</v>
      </c>
    </row>
    <row r="24" spans="1:1" x14ac:dyDescent="0.25">
      <c r="A24">
        <v>225</v>
      </c>
    </row>
    <row r="25" spans="1:1" x14ac:dyDescent="0.25">
      <c r="A25">
        <v>256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9"/>
  <sheetViews>
    <sheetView workbookViewId="0"/>
  </sheetViews>
  <sheetFormatPr defaultRowHeight="12.5" x14ac:dyDescent="0.25"/>
  <cols>
    <col min="1" max="1" width="10.26953125" customWidth="1"/>
  </cols>
  <sheetData>
    <row r="1" spans="1:1" x14ac:dyDescent="0.25">
      <c r="A1" t="s">
        <v>188</v>
      </c>
    </row>
    <row r="2" spans="1:1" x14ac:dyDescent="0.25">
      <c r="A2" t="s">
        <v>189</v>
      </c>
    </row>
    <row r="3" spans="1:1" x14ac:dyDescent="0.25">
      <c r="A3" t="s">
        <v>190</v>
      </c>
    </row>
    <row r="4" spans="1:1" x14ac:dyDescent="0.25">
      <c r="A4" t="s">
        <v>191</v>
      </c>
    </row>
    <row r="5" spans="1:1" x14ac:dyDescent="0.25">
      <c r="A5" t="s">
        <v>192</v>
      </c>
    </row>
    <row r="6" spans="1:1" x14ac:dyDescent="0.25">
      <c r="A6" t="s">
        <v>193</v>
      </c>
    </row>
    <row r="7" spans="1:1" x14ac:dyDescent="0.25">
      <c r="A7" t="s">
        <v>194</v>
      </c>
    </row>
    <row r="8" spans="1:1" x14ac:dyDescent="0.25">
      <c r="A8" t="s">
        <v>195</v>
      </c>
    </row>
    <row r="9" spans="1:1" x14ac:dyDescent="0.25">
      <c r="A9" t="s">
        <v>196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5"/>
  <sheetViews>
    <sheetView workbookViewId="0">
      <selection activeCell="E4" sqref="E4"/>
    </sheetView>
  </sheetViews>
  <sheetFormatPr defaultRowHeight="12.5" x14ac:dyDescent="0.25"/>
  <cols>
    <col min="1" max="1" width="24.1796875" bestFit="1" customWidth="1"/>
    <col min="2" max="3" width="10.26953125" bestFit="1" customWidth="1"/>
    <col min="4" max="4" width="16.26953125" bestFit="1" customWidth="1"/>
    <col min="5" max="5" width="9.26953125" bestFit="1" customWidth="1"/>
    <col min="6" max="6" width="10.26953125" bestFit="1" customWidth="1"/>
  </cols>
  <sheetData>
    <row r="1" spans="1:6" ht="20" x14ac:dyDescent="0.4">
      <c r="A1" s="46" t="s">
        <v>37</v>
      </c>
      <c r="B1" s="46"/>
      <c r="C1" s="46"/>
    </row>
    <row r="2" spans="1:6" ht="13" x14ac:dyDescent="0.3">
      <c r="A2" s="30" t="s">
        <v>36</v>
      </c>
      <c r="B2" s="31">
        <v>123</v>
      </c>
    </row>
    <row r="7" spans="1:6" ht="13" x14ac:dyDescent="0.3">
      <c r="A7" s="12" t="s">
        <v>38</v>
      </c>
      <c r="B7" s="12" t="s">
        <v>39</v>
      </c>
      <c r="C7" s="12" t="s">
        <v>40</v>
      </c>
      <c r="D7" s="12" t="s">
        <v>41</v>
      </c>
      <c r="E7" s="12" t="s">
        <v>42</v>
      </c>
      <c r="F7" s="12" t="s">
        <v>4</v>
      </c>
    </row>
    <row r="8" spans="1:6" ht="13" x14ac:dyDescent="0.3">
      <c r="A8" s="13" t="s">
        <v>43</v>
      </c>
      <c r="B8" s="14">
        <v>9.99</v>
      </c>
      <c r="C8" s="14">
        <v>25</v>
      </c>
      <c r="D8" s="14">
        <f>B8*C8</f>
        <v>249.75</v>
      </c>
      <c r="E8" s="14">
        <f>0.07*D8</f>
        <v>17.482500000000002</v>
      </c>
      <c r="F8" s="14">
        <f>D8+E8</f>
        <v>267.23250000000002</v>
      </c>
    </row>
    <row r="9" spans="1:6" ht="13" x14ac:dyDescent="0.3">
      <c r="A9" s="13" t="s">
        <v>44</v>
      </c>
      <c r="B9" s="14">
        <v>23.98</v>
      </c>
      <c r="C9" s="14">
        <v>5</v>
      </c>
      <c r="D9" s="14">
        <f>B9*C9</f>
        <v>119.9</v>
      </c>
      <c r="E9" s="14">
        <f>0.07*D9</f>
        <v>8.3930000000000007</v>
      </c>
      <c r="F9" s="14">
        <f>D9+E9</f>
        <v>128.29300000000001</v>
      </c>
    </row>
    <row r="10" spans="1:6" ht="13" x14ac:dyDescent="0.3">
      <c r="A10" s="13" t="s">
        <v>45</v>
      </c>
      <c r="B10" s="14">
        <v>89.24</v>
      </c>
      <c r="C10" s="14">
        <v>2</v>
      </c>
      <c r="D10" s="14">
        <f>B10*C10</f>
        <v>178.48</v>
      </c>
      <c r="E10" s="14">
        <f>0.07*D10</f>
        <v>12.493600000000001</v>
      </c>
      <c r="F10" s="14">
        <f>D10+E10</f>
        <v>190.97359999999998</v>
      </c>
    </row>
    <row r="11" spans="1:6" ht="13" x14ac:dyDescent="0.3">
      <c r="A11" s="13" t="s">
        <v>46</v>
      </c>
      <c r="B11" s="14">
        <v>1299</v>
      </c>
      <c r="C11" s="14">
        <v>3</v>
      </c>
      <c r="D11" s="14">
        <f>B11*C11</f>
        <v>3897</v>
      </c>
      <c r="E11" s="14">
        <f>0.07*D11</f>
        <v>272.79000000000002</v>
      </c>
      <c r="F11" s="14">
        <f>D11+E11</f>
        <v>4169.79</v>
      </c>
    </row>
    <row r="12" spans="1:6" ht="13" x14ac:dyDescent="0.3">
      <c r="A12" s="13" t="s">
        <v>47</v>
      </c>
      <c r="B12" s="14">
        <v>0.5</v>
      </c>
      <c r="C12" s="14">
        <v>1200</v>
      </c>
      <c r="D12" s="14">
        <f>B12*C12</f>
        <v>600</v>
      </c>
      <c r="E12" s="14">
        <f>0.07*D12</f>
        <v>42.000000000000007</v>
      </c>
      <c r="F12" s="14">
        <f>D12+E12</f>
        <v>642</v>
      </c>
    </row>
    <row r="13" spans="1:6" ht="13" x14ac:dyDescent="0.3">
      <c r="A13" s="13"/>
      <c r="B13" s="14"/>
      <c r="C13" s="14"/>
      <c r="D13" s="14"/>
      <c r="E13" s="14"/>
      <c r="F13" s="14"/>
    </row>
    <row r="14" spans="1:6" ht="13" x14ac:dyDescent="0.3">
      <c r="A14" s="13" t="s">
        <v>48</v>
      </c>
      <c r="B14" s="14">
        <f>SUM(E8:E12)</f>
        <v>353.15910000000002</v>
      </c>
      <c r="C14" s="14"/>
      <c r="D14" s="14"/>
      <c r="E14" s="14"/>
      <c r="F14" s="14"/>
    </row>
    <row r="15" spans="1:6" ht="13" x14ac:dyDescent="0.3">
      <c r="A15" s="13" t="s">
        <v>49</v>
      </c>
      <c r="B15" s="14">
        <f>SUM(F8:F12)</f>
        <v>5398.2891</v>
      </c>
      <c r="C15" s="14"/>
      <c r="D15" s="14"/>
      <c r="E15" s="14"/>
      <c r="F15" s="14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7"/>
  <sheetViews>
    <sheetView workbookViewId="0">
      <selection activeCell="A20" sqref="A20"/>
    </sheetView>
  </sheetViews>
  <sheetFormatPr defaultRowHeight="12.5" x14ac:dyDescent="0.25"/>
  <cols>
    <col min="1" max="1" width="15" customWidth="1"/>
    <col min="4" max="4" width="17.81640625" bestFit="1" customWidth="1"/>
    <col min="5" max="5" width="12.26953125" bestFit="1" customWidth="1"/>
    <col min="6" max="6" width="15.26953125" bestFit="1" customWidth="1"/>
    <col min="7" max="7" width="20.7265625" bestFit="1" customWidth="1"/>
    <col min="8" max="8" width="20.1796875" bestFit="1" customWidth="1"/>
  </cols>
  <sheetData>
    <row r="1" spans="1:8" ht="14" x14ac:dyDescent="0.3">
      <c r="A1" s="47" t="s">
        <v>197</v>
      </c>
      <c r="B1" s="47"/>
      <c r="C1" s="47"/>
      <c r="D1" s="47"/>
    </row>
    <row r="3" spans="1:8" x14ac:dyDescent="0.25">
      <c r="A3" s="32" t="s">
        <v>26</v>
      </c>
      <c r="B3" s="32" t="s">
        <v>198</v>
      </c>
      <c r="C3" s="33" t="s">
        <v>199</v>
      </c>
      <c r="D3" s="33" t="s">
        <v>200</v>
      </c>
      <c r="E3" s="33" t="s">
        <v>201</v>
      </c>
      <c r="F3" s="45" t="s">
        <v>679</v>
      </c>
      <c r="G3" s="33" t="s">
        <v>202</v>
      </c>
      <c r="H3" s="33" t="s">
        <v>203</v>
      </c>
    </row>
    <row r="4" spans="1:8" x14ac:dyDescent="0.25">
      <c r="A4" s="34" t="s">
        <v>204</v>
      </c>
      <c r="B4" s="34" t="s">
        <v>205</v>
      </c>
      <c r="C4" s="35">
        <v>35</v>
      </c>
      <c r="D4" s="35">
        <v>5</v>
      </c>
      <c r="E4" s="35"/>
      <c r="F4" s="39"/>
      <c r="G4" s="39"/>
      <c r="H4" s="35"/>
    </row>
    <row r="5" spans="1:8" x14ac:dyDescent="0.25">
      <c r="A5" s="34" t="s">
        <v>206</v>
      </c>
      <c r="B5" s="34" t="s">
        <v>207</v>
      </c>
      <c r="C5" s="35">
        <v>45</v>
      </c>
      <c r="D5" s="35">
        <v>20</v>
      </c>
      <c r="E5" s="35"/>
      <c r="F5" s="39"/>
      <c r="G5" s="39"/>
      <c r="H5" s="35"/>
    </row>
    <row r="6" spans="1:8" x14ac:dyDescent="0.25">
      <c r="A6" s="34" t="s">
        <v>9</v>
      </c>
      <c r="B6" s="34" t="s">
        <v>208</v>
      </c>
      <c r="C6" s="35">
        <v>55</v>
      </c>
      <c r="D6" s="35">
        <v>35</v>
      </c>
      <c r="E6" s="35"/>
      <c r="F6" s="39"/>
      <c r="G6" s="39"/>
      <c r="H6" s="35"/>
    </row>
    <row r="7" spans="1:8" x14ac:dyDescent="0.25">
      <c r="A7" s="34" t="s">
        <v>85</v>
      </c>
      <c r="B7" s="34" t="s">
        <v>208</v>
      </c>
      <c r="C7" s="35">
        <v>65</v>
      </c>
      <c r="D7" s="35">
        <v>30</v>
      </c>
      <c r="E7" s="35"/>
      <c r="F7" s="39"/>
      <c r="G7" s="39"/>
      <c r="H7" s="35"/>
    </row>
    <row r="8" spans="1:8" x14ac:dyDescent="0.25">
      <c r="A8" s="34" t="s">
        <v>209</v>
      </c>
      <c r="B8" s="34" t="s">
        <v>207</v>
      </c>
      <c r="C8" s="35">
        <v>32</v>
      </c>
      <c r="D8" s="35">
        <v>3</v>
      </c>
      <c r="E8" s="35"/>
      <c r="F8" s="39"/>
      <c r="G8" s="39"/>
      <c r="H8" s="35"/>
    </row>
    <row r="9" spans="1:8" x14ac:dyDescent="0.25">
      <c r="A9" s="34" t="s">
        <v>210</v>
      </c>
      <c r="B9" s="34" t="s">
        <v>205</v>
      </c>
      <c r="C9" s="35">
        <v>35</v>
      </c>
      <c r="D9" s="35">
        <v>2</v>
      </c>
      <c r="E9" s="35"/>
      <c r="F9" s="39"/>
      <c r="G9" s="39"/>
      <c r="H9" s="35"/>
    </row>
    <row r="10" spans="1:8" x14ac:dyDescent="0.25">
      <c r="A10" s="34" t="s">
        <v>211</v>
      </c>
      <c r="B10" s="34" t="s">
        <v>207</v>
      </c>
      <c r="C10" s="35">
        <v>41</v>
      </c>
      <c r="D10" s="35">
        <v>20</v>
      </c>
      <c r="E10" s="35"/>
      <c r="F10" s="39"/>
      <c r="G10" s="39"/>
      <c r="H10" s="35"/>
    </row>
    <row r="11" spans="1:8" x14ac:dyDescent="0.25">
      <c r="A11" s="34" t="s">
        <v>110</v>
      </c>
      <c r="B11" s="34" t="s">
        <v>207</v>
      </c>
      <c r="C11" s="35">
        <v>64</v>
      </c>
      <c r="D11" s="35">
        <v>20</v>
      </c>
      <c r="E11" s="35"/>
      <c r="F11" s="39"/>
      <c r="G11" s="39"/>
      <c r="H11" s="35"/>
    </row>
    <row r="12" spans="1:8" x14ac:dyDescent="0.25">
      <c r="A12" s="34" t="s">
        <v>212</v>
      </c>
      <c r="B12" s="34" t="s">
        <v>205</v>
      </c>
      <c r="C12" s="35">
        <v>34</v>
      </c>
      <c r="D12" s="35">
        <v>4</v>
      </c>
      <c r="E12" s="35"/>
      <c r="F12" s="39"/>
      <c r="G12" s="39"/>
      <c r="H12" s="35"/>
    </row>
    <row r="13" spans="1:8" x14ac:dyDescent="0.25">
      <c r="A13" s="34" t="s">
        <v>213</v>
      </c>
      <c r="B13" s="34" t="s">
        <v>208</v>
      </c>
      <c r="C13" s="35">
        <v>26</v>
      </c>
      <c r="D13" s="35">
        <v>1</v>
      </c>
      <c r="E13" s="35"/>
      <c r="F13" s="39"/>
      <c r="G13" s="39"/>
      <c r="H13" s="35"/>
    </row>
    <row r="14" spans="1:8" x14ac:dyDescent="0.25">
      <c r="A14" s="34" t="s">
        <v>214</v>
      </c>
      <c r="B14" s="34" t="s">
        <v>205</v>
      </c>
      <c r="C14" s="35">
        <v>62</v>
      </c>
      <c r="D14" s="35">
        <v>5</v>
      </c>
      <c r="E14" s="35"/>
      <c r="F14" s="39"/>
      <c r="G14" s="39"/>
      <c r="H14" s="35"/>
    </row>
    <row r="15" spans="1:8" x14ac:dyDescent="0.25">
      <c r="A15" s="34" t="s">
        <v>215</v>
      </c>
      <c r="B15" s="34" t="s">
        <v>207</v>
      </c>
      <c r="C15" s="35">
        <v>33</v>
      </c>
      <c r="D15" s="35">
        <v>10</v>
      </c>
      <c r="E15" s="35"/>
      <c r="F15" s="39"/>
      <c r="G15" s="39"/>
      <c r="H15" s="35"/>
    </row>
    <row r="18" spans="1:5" x14ac:dyDescent="0.25">
      <c r="A18" s="36" t="s">
        <v>216</v>
      </c>
      <c r="E18" s="38"/>
    </row>
    <row r="19" spans="1:5" x14ac:dyDescent="0.25">
      <c r="A19" s="16" t="s">
        <v>680</v>
      </c>
      <c r="E19" s="38"/>
    </row>
    <row r="20" spans="1:5" x14ac:dyDescent="0.25">
      <c r="A20" s="37" t="s">
        <v>217</v>
      </c>
      <c r="E20" s="38"/>
    </row>
    <row r="27" spans="1:5" ht="13.5" thickBot="1" x14ac:dyDescent="0.35">
      <c r="A27" s="40" t="s">
        <v>218</v>
      </c>
      <c r="B27" s="40" t="s">
        <v>219</v>
      </c>
      <c r="C27" s="40" t="s">
        <v>220</v>
      </c>
    </row>
    <row r="28" spans="1:5" x14ac:dyDescent="0.25">
      <c r="A28" t="s">
        <v>87</v>
      </c>
    </row>
    <row r="29" spans="1:5" x14ac:dyDescent="0.25">
      <c r="A29" t="s">
        <v>90</v>
      </c>
    </row>
    <row r="30" spans="1:5" x14ac:dyDescent="0.25">
      <c r="A30" t="s">
        <v>93</v>
      </c>
    </row>
    <row r="31" spans="1:5" x14ac:dyDescent="0.25">
      <c r="A31" t="s">
        <v>97</v>
      </c>
    </row>
    <row r="32" spans="1:5" x14ac:dyDescent="0.25">
      <c r="A32" t="s">
        <v>121</v>
      </c>
    </row>
    <row r="38" spans="1:7" ht="13.5" thickBot="1" x14ac:dyDescent="0.35">
      <c r="A38" s="40" t="s">
        <v>221</v>
      </c>
      <c r="B38" s="40" t="s">
        <v>229</v>
      </c>
      <c r="C38" s="40" t="s">
        <v>230</v>
      </c>
      <c r="F38" s="13" t="s">
        <v>229</v>
      </c>
      <c r="G38" s="13" t="s">
        <v>230</v>
      </c>
    </row>
    <row r="39" spans="1:7" x14ac:dyDescent="0.25">
      <c r="A39" s="16" t="s">
        <v>222</v>
      </c>
      <c r="B39">
        <v>100</v>
      </c>
      <c r="F39">
        <v>1</v>
      </c>
      <c r="G39" s="16" t="s">
        <v>235</v>
      </c>
    </row>
    <row r="40" spans="1:7" x14ac:dyDescent="0.25">
      <c r="A40" s="16" t="s">
        <v>223</v>
      </c>
      <c r="B40">
        <v>75</v>
      </c>
      <c r="F40">
        <v>59</v>
      </c>
      <c r="G40" s="16" t="s">
        <v>234</v>
      </c>
    </row>
    <row r="41" spans="1:7" x14ac:dyDescent="0.25">
      <c r="A41" s="16" t="s">
        <v>224</v>
      </c>
      <c r="B41">
        <v>80</v>
      </c>
      <c r="F41">
        <v>69</v>
      </c>
      <c r="G41" s="16" t="s">
        <v>233</v>
      </c>
    </row>
    <row r="42" spans="1:7" x14ac:dyDescent="0.25">
      <c r="A42" s="16" t="s">
        <v>225</v>
      </c>
      <c r="B42">
        <v>90</v>
      </c>
      <c r="F42">
        <v>79</v>
      </c>
      <c r="G42" s="16" t="s">
        <v>232</v>
      </c>
    </row>
    <row r="43" spans="1:7" x14ac:dyDescent="0.25">
      <c r="A43" s="16" t="s">
        <v>226</v>
      </c>
      <c r="B43">
        <v>75</v>
      </c>
      <c r="F43">
        <v>90</v>
      </c>
      <c r="G43" s="16" t="s">
        <v>231</v>
      </c>
    </row>
    <row r="44" spans="1:7" x14ac:dyDescent="0.25">
      <c r="A44" s="16" t="s">
        <v>126</v>
      </c>
      <c r="B44">
        <v>80</v>
      </c>
    </row>
    <row r="45" spans="1:7" x14ac:dyDescent="0.25">
      <c r="A45" s="16" t="s">
        <v>211</v>
      </c>
      <c r="B45">
        <v>99</v>
      </c>
    </row>
    <row r="46" spans="1:7" x14ac:dyDescent="0.25">
      <c r="A46" s="16" t="s">
        <v>227</v>
      </c>
      <c r="B46">
        <v>50</v>
      </c>
    </row>
    <row r="47" spans="1:7" x14ac:dyDescent="0.25">
      <c r="A47" s="16" t="s">
        <v>228</v>
      </c>
      <c r="B47">
        <v>89</v>
      </c>
    </row>
  </sheetData>
  <sortState xmlns:xlrd2="http://schemas.microsoft.com/office/spreadsheetml/2017/richdata2" ref="F38:G43">
    <sortCondition ref="F38"/>
  </sortState>
  <mergeCells count="1">
    <mergeCell ref="A1:D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9"/>
  <sheetViews>
    <sheetView workbookViewId="0">
      <selection activeCell="A10" sqref="A10"/>
    </sheetView>
  </sheetViews>
  <sheetFormatPr defaultRowHeight="12.5" x14ac:dyDescent="0.25"/>
  <cols>
    <col min="1" max="1" width="10.26953125" customWidth="1"/>
    <col min="2" max="3" width="12.26953125" bestFit="1" customWidth="1"/>
    <col min="4" max="5" width="11.26953125" bestFit="1" customWidth="1"/>
  </cols>
  <sheetData>
    <row r="1" spans="1:5" ht="15.5" x14ac:dyDescent="0.35">
      <c r="A1" s="48" t="s">
        <v>236</v>
      </c>
      <c r="B1" s="48"/>
      <c r="C1" s="48"/>
      <c r="D1" s="48"/>
    </row>
    <row r="2" spans="1:5" ht="15.5" x14ac:dyDescent="0.35">
      <c r="A2" s="48" t="s">
        <v>237</v>
      </c>
      <c r="B2" s="48"/>
      <c r="C2" s="48"/>
      <c r="D2" s="48"/>
    </row>
    <row r="4" spans="1:5" ht="13" x14ac:dyDescent="0.3">
      <c r="B4" s="41" t="s">
        <v>238</v>
      </c>
      <c r="C4" s="41" t="s">
        <v>239</v>
      </c>
      <c r="D4" s="41" t="s">
        <v>240</v>
      </c>
      <c r="E4" s="42" t="s">
        <v>245</v>
      </c>
    </row>
    <row r="5" spans="1:5" ht="13" x14ac:dyDescent="0.3">
      <c r="B5" s="13" t="s">
        <v>241</v>
      </c>
      <c r="C5" s="14">
        <v>10111</v>
      </c>
      <c r="D5" s="14">
        <v>42000</v>
      </c>
      <c r="E5" s="43"/>
    </row>
    <row r="6" spans="1:5" ht="13" x14ac:dyDescent="0.3">
      <c r="B6" s="13" t="s">
        <v>242</v>
      </c>
      <c r="C6" s="14">
        <v>22100</v>
      </c>
      <c r="D6" s="14">
        <v>24250</v>
      </c>
      <c r="E6" s="43"/>
    </row>
    <row r="7" spans="1:5" ht="13" x14ac:dyDescent="0.3">
      <c r="B7" s="13" t="s">
        <v>243</v>
      </c>
      <c r="C7" s="14">
        <v>13270</v>
      </c>
      <c r="D7" s="14">
        <v>15670</v>
      </c>
      <c r="E7" s="43"/>
    </row>
    <row r="8" spans="1:5" ht="13" x14ac:dyDescent="0.3">
      <c r="B8" s="13" t="s">
        <v>244</v>
      </c>
      <c r="C8" s="14">
        <v>70000</v>
      </c>
      <c r="D8" s="14">
        <v>21500</v>
      </c>
      <c r="E8" s="43"/>
    </row>
    <row r="9" spans="1:5" x14ac:dyDescent="0.25">
      <c r="B9" s="14"/>
      <c r="C9" s="14"/>
      <c r="D9" s="14"/>
    </row>
  </sheetData>
  <mergeCells count="2">
    <mergeCell ref="A1:D1"/>
    <mergeCell ref="A2:D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81"/>
  <sheetViews>
    <sheetView workbookViewId="0">
      <selection activeCell="A2" sqref="A2"/>
    </sheetView>
  </sheetViews>
  <sheetFormatPr defaultRowHeight="12.5" x14ac:dyDescent="0.25"/>
  <cols>
    <col min="1" max="1" width="20.1796875" bestFit="1" customWidth="1"/>
    <col min="2" max="2" width="16.453125" bestFit="1" customWidth="1"/>
    <col min="3" max="3" width="16.54296875" bestFit="1" customWidth="1"/>
    <col min="4" max="6" width="30.1796875" bestFit="1" customWidth="1"/>
    <col min="7" max="7" width="11.54296875" bestFit="1" customWidth="1"/>
    <col min="8" max="8" width="11.26953125" bestFit="1" customWidth="1"/>
    <col min="9" max="9" width="35" bestFit="1" customWidth="1"/>
    <col min="10" max="10" width="47.26953125" bestFit="1" customWidth="1"/>
    <col min="11" max="11" width="15.26953125" bestFit="1" customWidth="1"/>
    <col min="12" max="12" width="16.1796875" bestFit="1" customWidth="1"/>
    <col min="13" max="13" width="21.54296875" bestFit="1" customWidth="1"/>
    <col min="14" max="14" width="17.54296875" bestFit="1" customWidth="1"/>
    <col min="15" max="15" width="25.26953125" bestFit="1" customWidth="1"/>
    <col min="16" max="16" width="31.26953125" bestFit="1" customWidth="1"/>
    <col min="17" max="17" width="12.7265625" bestFit="1" customWidth="1"/>
    <col min="18" max="18" width="16.453125" bestFit="1" customWidth="1"/>
    <col min="19" max="19" width="16.7265625" bestFit="1" customWidth="1"/>
    <col min="20" max="20" width="16.1796875" bestFit="1" customWidth="1"/>
    <col min="21" max="21" width="14.7265625" bestFit="1" customWidth="1"/>
  </cols>
  <sheetData>
    <row r="1" spans="1:21" ht="19.5" customHeight="1" x14ac:dyDescent="0.3">
      <c r="A1" s="13" t="s">
        <v>246</v>
      </c>
      <c r="B1" s="13" t="s">
        <v>247</v>
      </c>
      <c r="C1" s="13" t="s">
        <v>248</v>
      </c>
      <c r="D1" s="13" t="s">
        <v>249</v>
      </c>
      <c r="E1" s="13" t="s">
        <v>250</v>
      </c>
      <c r="F1" s="13" t="s">
        <v>251</v>
      </c>
      <c r="G1" s="13" t="s">
        <v>252</v>
      </c>
      <c r="H1" s="13" t="s">
        <v>253</v>
      </c>
      <c r="I1" s="13" t="s">
        <v>254</v>
      </c>
      <c r="J1" s="13" t="s">
        <v>255</v>
      </c>
      <c r="K1" s="13" t="s">
        <v>256</v>
      </c>
      <c r="L1" s="13" t="s">
        <v>257</v>
      </c>
      <c r="M1" s="13" t="s">
        <v>258</v>
      </c>
      <c r="N1" s="13" t="s">
        <v>259</v>
      </c>
      <c r="O1" s="13" t="s">
        <v>260</v>
      </c>
      <c r="P1" s="13" t="s">
        <v>261</v>
      </c>
      <c r="Q1" s="13" t="s">
        <v>262</v>
      </c>
      <c r="R1" s="13" t="s">
        <v>263</v>
      </c>
      <c r="S1" s="13" t="s">
        <v>264</v>
      </c>
      <c r="T1" s="13" t="s">
        <v>265</v>
      </c>
      <c r="U1" s="13" t="s">
        <v>266</v>
      </c>
    </row>
    <row r="2" spans="1:21" x14ac:dyDescent="0.25">
      <c r="A2">
        <v>10389</v>
      </c>
      <c r="B2" t="s">
        <v>267</v>
      </c>
      <c r="C2">
        <v>4</v>
      </c>
      <c r="D2" s="44">
        <v>34719</v>
      </c>
      <c r="E2" s="44">
        <v>34747</v>
      </c>
      <c r="F2" s="44">
        <v>34723</v>
      </c>
      <c r="G2">
        <v>2</v>
      </c>
      <c r="H2">
        <v>47.42</v>
      </c>
      <c r="I2" t="s">
        <v>268</v>
      </c>
      <c r="J2" t="s">
        <v>269</v>
      </c>
      <c r="K2" t="s">
        <v>270</v>
      </c>
      <c r="L2" t="s">
        <v>271</v>
      </c>
      <c r="M2" t="s">
        <v>272</v>
      </c>
      <c r="N2" t="s">
        <v>273</v>
      </c>
      <c r="O2" t="s">
        <v>274</v>
      </c>
      <c r="P2" t="s">
        <v>275</v>
      </c>
      <c r="Q2" t="s">
        <v>273</v>
      </c>
      <c r="R2" t="s">
        <v>276</v>
      </c>
      <c r="S2" t="s">
        <v>277</v>
      </c>
      <c r="T2" t="s">
        <v>272</v>
      </c>
      <c r="U2" t="s">
        <v>271</v>
      </c>
    </row>
    <row r="3" spans="1:21" x14ac:dyDescent="0.25">
      <c r="A3">
        <v>10390</v>
      </c>
      <c r="B3" t="s">
        <v>278</v>
      </c>
      <c r="C3">
        <v>6</v>
      </c>
      <c r="D3" s="44">
        <v>34722</v>
      </c>
      <c r="E3" s="44">
        <v>34750</v>
      </c>
      <c r="F3" s="44">
        <v>34725</v>
      </c>
      <c r="G3">
        <v>1</v>
      </c>
      <c r="H3">
        <v>126.38</v>
      </c>
      <c r="I3" t="s">
        <v>279</v>
      </c>
      <c r="J3" t="s">
        <v>280</v>
      </c>
      <c r="K3" t="s">
        <v>281</v>
      </c>
      <c r="M3" t="s">
        <v>282</v>
      </c>
      <c r="N3" t="s">
        <v>283</v>
      </c>
      <c r="O3" t="s">
        <v>284</v>
      </c>
      <c r="P3" t="s">
        <v>285</v>
      </c>
      <c r="Q3" t="s">
        <v>283</v>
      </c>
      <c r="R3" t="s">
        <v>286</v>
      </c>
      <c r="S3" t="s">
        <v>287</v>
      </c>
      <c r="T3" t="s">
        <v>282</v>
      </c>
    </row>
    <row r="4" spans="1:21" x14ac:dyDescent="0.25">
      <c r="A4">
        <v>10391</v>
      </c>
      <c r="B4" t="s">
        <v>288</v>
      </c>
      <c r="C4">
        <v>3</v>
      </c>
      <c r="D4" s="44">
        <v>34722</v>
      </c>
      <c r="E4" s="44">
        <v>34750</v>
      </c>
      <c r="F4" s="44">
        <v>34730</v>
      </c>
      <c r="G4">
        <v>3</v>
      </c>
      <c r="H4">
        <v>5.45</v>
      </c>
      <c r="I4" t="s">
        <v>289</v>
      </c>
      <c r="J4" t="s">
        <v>290</v>
      </c>
      <c r="K4" t="s">
        <v>291</v>
      </c>
      <c r="M4" t="s">
        <v>292</v>
      </c>
      <c r="N4" t="s">
        <v>293</v>
      </c>
      <c r="O4" t="s">
        <v>294</v>
      </c>
      <c r="P4" t="s">
        <v>295</v>
      </c>
      <c r="Q4" t="s">
        <v>293</v>
      </c>
      <c r="R4" t="s">
        <v>296</v>
      </c>
      <c r="S4" t="s">
        <v>297</v>
      </c>
      <c r="T4" t="s">
        <v>292</v>
      </c>
    </row>
    <row r="5" spans="1:21" x14ac:dyDescent="0.25">
      <c r="A5">
        <v>10392</v>
      </c>
      <c r="B5" t="s">
        <v>298</v>
      </c>
      <c r="C5">
        <v>2</v>
      </c>
      <c r="D5" s="44">
        <v>34723</v>
      </c>
      <c r="E5" s="44">
        <v>34751</v>
      </c>
      <c r="F5" s="44">
        <v>34731</v>
      </c>
      <c r="G5">
        <v>3</v>
      </c>
      <c r="H5">
        <v>122.46</v>
      </c>
      <c r="I5" t="s">
        <v>299</v>
      </c>
      <c r="J5" t="s">
        <v>300</v>
      </c>
      <c r="K5" t="s">
        <v>301</v>
      </c>
      <c r="M5" t="s">
        <v>302</v>
      </c>
      <c r="N5" t="s">
        <v>283</v>
      </c>
      <c r="O5" t="s">
        <v>303</v>
      </c>
      <c r="P5" t="s">
        <v>285</v>
      </c>
      <c r="Q5" t="s">
        <v>283</v>
      </c>
      <c r="R5" t="s">
        <v>304</v>
      </c>
      <c r="S5" t="s">
        <v>305</v>
      </c>
      <c r="T5" t="s">
        <v>302</v>
      </c>
    </row>
    <row r="6" spans="1:21" x14ac:dyDescent="0.25">
      <c r="A6">
        <v>10393</v>
      </c>
      <c r="B6" t="s">
        <v>306</v>
      </c>
      <c r="C6">
        <v>1</v>
      </c>
      <c r="D6" s="44">
        <v>34724</v>
      </c>
      <c r="E6" s="44">
        <v>34752</v>
      </c>
      <c r="F6" s="44">
        <v>34733</v>
      </c>
      <c r="G6">
        <v>3</v>
      </c>
      <c r="H6">
        <v>126.56</v>
      </c>
      <c r="I6" t="s">
        <v>307</v>
      </c>
      <c r="J6" t="s">
        <v>308</v>
      </c>
      <c r="K6" t="s">
        <v>309</v>
      </c>
      <c r="L6" t="s">
        <v>310</v>
      </c>
      <c r="M6" t="s">
        <v>311</v>
      </c>
      <c r="N6" t="s">
        <v>312</v>
      </c>
      <c r="O6" t="s">
        <v>313</v>
      </c>
      <c r="P6" t="s">
        <v>314</v>
      </c>
      <c r="Q6" t="s">
        <v>312</v>
      </c>
      <c r="S6" t="s">
        <v>315</v>
      </c>
      <c r="T6" t="s">
        <v>311</v>
      </c>
      <c r="U6" t="s">
        <v>310</v>
      </c>
    </row>
    <row r="7" spans="1:21" x14ac:dyDescent="0.25">
      <c r="A7">
        <v>10394</v>
      </c>
      <c r="B7" t="s">
        <v>316</v>
      </c>
      <c r="C7">
        <v>1</v>
      </c>
      <c r="D7" s="44">
        <v>34724</v>
      </c>
      <c r="E7" s="44">
        <v>34752</v>
      </c>
      <c r="F7" s="44">
        <v>34733</v>
      </c>
      <c r="G7">
        <v>3</v>
      </c>
      <c r="H7">
        <v>30.34</v>
      </c>
      <c r="I7" t="s">
        <v>317</v>
      </c>
      <c r="J7" t="s">
        <v>318</v>
      </c>
      <c r="K7" t="s">
        <v>319</v>
      </c>
      <c r="L7" t="s">
        <v>320</v>
      </c>
      <c r="M7" t="s">
        <v>321</v>
      </c>
      <c r="N7" t="s">
        <v>312</v>
      </c>
      <c r="O7" t="s">
        <v>322</v>
      </c>
      <c r="P7" t="s">
        <v>314</v>
      </c>
      <c r="Q7" t="s">
        <v>312</v>
      </c>
      <c r="R7" t="s">
        <v>323</v>
      </c>
      <c r="S7" t="s">
        <v>324</v>
      </c>
      <c r="T7" t="s">
        <v>321</v>
      </c>
      <c r="U7" t="s">
        <v>320</v>
      </c>
    </row>
    <row r="8" spans="1:21" x14ac:dyDescent="0.25">
      <c r="A8">
        <v>10395</v>
      </c>
      <c r="B8" t="s">
        <v>325</v>
      </c>
      <c r="C8">
        <v>6</v>
      </c>
      <c r="D8" s="44">
        <v>34725</v>
      </c>
      <c r="E8" s="44">
        <v>34753</v>
      </c>
      <c r="F8" s="44">
        <v>34733</v>
      </c>
      <c r="G8">
        <v>1</v>
      </c>
      <c r="H8">
        <v>184.41</v>
      </c>
      <c r="I8" t="s">
        <v>326</v>
      </c>
      <c r="J8" t="s">
        <v>327</v>
      </c>
      <c r="K8" t="s">
        <v>328</v>
      </c>
      <c r="L8" t="s">
        <v>329</v>
      </c>
      <c r="M8" t="s">
        <v>330</v>
      </c>
      <c r="N8" t="s">
        <v>331</v>
      </c>
      <c r="O8" t="s">
        <v>332</v>
      </c>
      <c r="P8" t="s">
        <v>314</v>
      </c>
      <c r="Q8" t="s">
        <v>331</v>
      </c>
      <c r="R8" t="s">
        <v>333</v>
      </c>
      <c r="S8" t="s">
        <v>334</v>
      </c>
      <c r="T8" t="s">
        <v>330</v>
      </c>
      <c r="U8" t="s">
        <v>329</v>
      </c>
    </row>
    <row r="9" spans="1:21" x14ac:dyDescent="0.25">
      <c r="A9">
        <v>10396</v>
      </c>
      <c r="B9" t="s">
        <v>335</v>
      </c>
      <c r="C9">
        <v>1</v>
      </c>
      <c r="D9" s="44">
        <v>34726</v>
      </c>
      <c r="E9" s="44">
        <v>34740</v>
      </c>
      <c r="F9" s="44">
        <v>34736</v>
      </c>
      <c r="G9">
        <v>3</v>
      </c>
      <c r="H9">
        <v>135.35</v>
      </c>
      <c r="I9" t="s">
        <v>336</v>
      </c>
      <c r="J9" t="s">
        <v>337</v>
      </c>
      <c r="K9" t="s">
        <v>338</v>
      </c>
      <c r="M9" t="s">
        <v>339</v>
      </c>
      <c r="N9" t="s">
        <v>293</v>
      </c>
      <c r="O9" t="s">
        <v>340</v>
      </c>
      <c r="P9" t="s">
        <v>341</v>
      </c>
      <c r="Q9" t="s">
        <v>293</v>
      </c>
      <c r="R9" t="s">
        <v>342</v>
      </c>
      <c r="S9" t="s">
        <v>343</v>
      </c>
      <c r="T9" t="s">
        <v>339</v>
      </c>
    </row>
    <row r="10" spans="1:21" x14ac:dyDescent="0.25">
      <c r="A10">
        <v>10397</v>
      </c>
      <c r="B10" t="s">
        <v>344</v>
      </c>
      <c r="C10">
        <v>5</v>
      </c>
      <c r="D10" s="44">
        <v>34726</v>
      </c>
      <c r="E10" s="44">
        <v>34754</v>
      </c>
      <c r="F10" s="44">
        <v>34732</v>
      </c>
      <c r="G10">
        <v>1</v>
      </c>
      <c r="H10">
        <v>60.26</v>
      </c>
      <c r="I10" t="s">
        <v>345</v>
      </c>
      <c r="J10" t="s">
        <v>346</v>
      </c>
      <c r="K10" t="s">
        <v>347</v>
      </c>
      <c r="M10" t="s">
        <v>348</v>
      </c>
      <c r="N10" t="s">
        <v>349</v>
      </c>
      <c r="O10" t="s">
        <v>350</v>
      </c>
      <c r="P10" t="s">
        <v>314</v>
      </c>
      <c r="Q10" t="s">
        <v>349</v>
      </c>
      <c r="S10" t="s">
        <v>351</v>
      </c>
      <c r="T10" t="s">
        <v>348</v>
      </c>
    </row>
    <row r="11" spans="1:21" x14ac:dyDescent="0.25">
      <c r="A11">
        <v>10398</v>
      </c>
      <c r="B11" t="s">
        <v>306</v>
      </c>
      <c r="C11">
        <v>2</v>
      </c>
      <c r="D11" s="44">
        <v>34729</v>
      </c>
      <c r="E11" s="44">
        <v>34757</v>
      </c>
      <c r="F11" s="44">
        <v>34739</v>
      </c>
      <c r="G11">
        <v>3</v>
      </c>
      <c r="H11">
        <v>89.16</v>
      </c>
      <c r="I11" t="s">
        <v>307</v>
      </c>
      <c r="J11" t="s">
        <v>308</v>
      </c>
      <c r="K11" t="s">
        <v>309</v>
      </c>
      <c r="L11" t="s">
        <v>310</v>
      </c>
      <c r="M11" t="s">
        <v>311</v>
      </c>
      <c r="N11" t="s">
        <v>312</v>
      </c>
      <c r="O11" t="s">
        <v>313</v>
      </c>
      <c r="P11" t="s">
        <v>314</v>
      </c>
      <c r="Q11" t="s">
        <v>312</v>
      </c>
      <c r="S11" t="s">
        <v>315</v>
      </c>
      <c r="T11" t="s">
        <v>311</v>
      </c>
      <c r="U11" t="s">
        <v>310</v>
      </c>
    </row>
    <row r="12" spans="1:21" x14ac:dyDescent="0.25">
      <c r="A12">
        <v>10399</v>
      </c>
      <c r="B12" t="s">
        <v>352</v>
      </c>
      <c r="C12">
        <v>8</v>
      </c>
      <c r="D12" s="44">
        <v>34730</v>
      </c>
      <c r="E12" s="44">
        <v>34744</v>
      </c>
      <c r="F12" s="44">
        <v>34738</v>
      </c>
      <c r="G12">
        <v>3</v>
      </c>
      <c r="H12">
        <v>27.36</v>
      </c>
      <c r="I12" t="s">
        <v>353</v>
      </c>
      <c r="J12" t="s">
        <v>354</v>
      </c>
      <c r="K12" t="s">
        <v>355</v>
      </c>
      <c r="M12" t="s">
        <v>356</v>
      </c>
      <c r="N12" t="s">
        <v>357</v>
      </c>
      <c r="O12" t="s">
        <v>358</v>
      </c>
      <c r="P12" t="s">
        <v>285</v>
      </c>
      <c r="Q12" t="s">
        <v>357</v>
      </c>
      <c r="R12" t="s">
        <v>359</v>
      </c>
      <c r="S12" t="s">
        <v>360</v>
      </c>
      <c r="T12" t="s">
        <v>356</v>
      </c>
    </row>
    <row r="13" spans="1:21" x14ac:dyDescent="0.25">
      <c r="A13">
        <v>10400</v>
      </c>
      <c r="B13" t="s">
        <v>361</v>
      </c>
      <c r="C13">
        <v>1</v>
      </c>
      <c r="D13" s="44">
        <v>34731</v>
      </c>
      <c r="E13" s="44">
        <v>34759</v>
      </c>
      <c r="F13" s="44">
        <v>34746</v>
      </c>
      <c r="G13">
        <v>3</v>
      </c>
      <c r="H13">
        <v>83.93</v>
      </c>
      <c r="I13" t="s">
        <v>362</v>
      </c>
      <c r="J13" t="s">
        <v>363</v>
      </c>
      <c r="K13" t="s">
        <v>364</v>
      </c>
      <c r="M13" t="s">
        <v>365</v>
      </c>
      <c r="N13" t="s">
        <v>366</v>
      </c>
      <c r="O13" t="s">
        <v>367</v>
      </c>
      <c r="P13" t="s">
        <v>368</v>
      </c>
      <c r="Q13" t="s">
        <v>366</v>
      </c>
      <c r="R13" t="s">
        <v>369</v>
      </c>
      <c r="S13" t="s">
        <v>370</v>
      </c>
      <c r="T13" t="s">
        <v>365</v>
      </c>
    </row>
    <row r="14" spans="1:21" x14ac:dyDescent="0.25">
      <c r="A14">
        <v>10401</v>
      </c>
      <c r="B14" t="s">
        <v>371</v>
      </c>
      <c r="C14">
        <v>1</v>
      </c>
      <c r="D14" s="44">
        <v>34731</v>
      </c>
      <c r="E14" s="44">
        <v>34759</v>
      </c>
      <c r="F14" s="44">
        <v>34740</v>
      </c>
      <c r="G14">
        <v>1</v>
      </c>
      <c r="H14">
        <v>12.51</v>
      </c>
      <c r="I14" t="s">
        <v>372</v>
      </c>
      <c r="J14" t="s">
        <v>373</v>
      </c>
      <c r="K14" t="s">
        <v>374</v>
      </c>
      <c r="L14" t="s">
        <v>375</v>
      </c>
      <c r="M14" t="s">
        <v>376</v>
      </c>
      <c r="N14" t="s">
        <v>312</v>
      </c>
      <c r="O14" t="s">
        <v>377</v>
      </c>
      <c r="P14" t="s">
        <v>378</v>
      </c>
      <c r="Q14" t="s">
        <v>312</v>
      </c>
      <c r="R14" t="s">
        <v>379</v>
      </c>
      <c r="S14" t="s">
        <v>380</v>
      </c>
      <c r="T14" t="s">
        <v>376</v>
      </c>
      <c r="U14" t="s">
        <v>375</v>
      </c>
    </row>
    <row r="15" spans="1:21" x14ac:dyDescent="0.25">
      <c r="A15">
        <v>10402</v>
      </c>
      <c r="B15" t="s">
        <v>278</v>
      </c>
      <c r="C15">
        <v>8</v>
      </c>
      <c r="D15" s="44">
        <v>34732</v>
      </c>
      <c r="E15" s="44">
        <v>34774</v>
      </c>
      <c r="F15" s="44">
        <v>34740</v>
      </c>
      <c r="G15">
        <v>2</v>
      </c>
      <c r="H15">
        <v>67.88</v>
      </c>
      <c r="I15" t="s">
        <v>279</v>
      </c>
      <c r="J15" t="s">
        <v>280</v>
      </c>
      <c r="K15" t="s">
        <v>281</v>
      </c>
      <c r="M15" t="s">
        <v>282</v>
      </c>
      <c r="N15" t="s">
        <v>283</v>
      </c>
      <c r="O15" t="s">
        <v>284</v>
      </c>
      <c r="P15" t="s">
        <v>285</v>
      </c>
      <c r="Q15" t="s">
        <v>283</v>
      </c>
      <c r="R15" t="s">
        <v>286</v>
      </c>
      <c r="S15" t="s">
        <v>287</v>
      </c>
      <c r="T15" t="s">
        <v>282</v>
      </c>
    </row>
    <row r="16" spans="1:21" x14ac:dyDescent="0.25">
      <c r="A16">
        <v>10403</v>
      </c>
      <c r="B16" t="s">
        <v>278</v>
      </c>
      <c r="C16">
        <v>4</v>
      </c>
      <c r="D16" s="44">
        <v>34733</v>
      </c>
      <c r="E16" s="44">
        <v>34761</v>
      </c>
      <c r="F16" s="44">
        <v>34739</v>
      </c>
      <c r="G16">
        <v>3</v>
      </c>
      <c r="H16">
        <v>73.790000000000006</v>
      </c>
      <c r="I16" t="s">
        <v>279</v>
      </c>
      <c r="J16" t="s">
        <v>280</v>
      </c>
      <c r="K16" t="s">
        <v>281</v>
      </c>
      <c r="M16" t="s">
        <v>282</v>
      </c>
      <c r="N16" t="s">
        <v>283</v>
      </c>
      <c r="O16" t="s">
        <v>284</v>
      </c>
      <c r="P16" t="s">
        <v>285</v>
      </c>
      <c r="Q16" t="s">
        <v>283</v>
      </c>
      <c r="R16" t="s">
        <v>286</v>
      </c>
      <c r="S16" t="s">
        <v>287</v>
      </c>
      <c r="T16" t="s">
        <v>282</v>
      </c>
    </row>
    <row r="17" spans="1:21" x14ac:dyDescent="0.25">
      <c r="A17">
        <v>10404</v>
      </c>
      <c r="B17" t="s">
        <v>381</v>
      </c>
      <c r="C17">
        <v>2</v>
      </c>
      <c r="D17" s="44">
        <v>34733</v>
      </c>
      <c r="E17" s="44">
        <v>34761</v>
      </c>
      <c r="F17" s="44">
        <v>34738</v>
      </c>
      <c r="G17">
        <v>1</v>
      </c>
      <c r="H17">
        <v>155.97</v>
      </c>
      <c r="I17" t="s">
        <v>382</v>
      </c>
      <c r="J17" t="s">
        <v>383</v>
      </c>
      <c r="K17" t="s">
        <v>384</v>
      </c>
      <c r="M17" t="s">
        <v>385</v>
      </c>
      <c r="N17" t="s">
        <v>386</v>
      </c>
      <c r="O17" t="s">
        <v>387</v>
      </c>
      <c r="P17" t="s">
        <v>341</v>
      </c>
      <c r="Q17" t="s">
        <v>386</v>
      </c>
      <c r="R17" t="s">
        <v>388</v>
      </c>
      <c r="S17" t="s">
        <v>389</v>
      </c>
      <c r="T17" t="s">
        <v>385</v>
      </c>
    </row>
    <row r="18" spans="1:21" x14ac:dyDescent="0.25">
      <c r="A18">
        <v>10405</v>
      </c>
      <c r="B18" t="s">
        <v>267</v>
      </c>
      <c r="C18">
        <v>1</v>
      </c>
      <c r="D18" s="44">
        <v>34736</v>
      </c>
      <c r="E18" s="44">
        <v>34764</v>
      </c>
      <c r="F18" s="44">
        <v>34752</v>
      </c>
      <c r="G18">
        <v>1</v>
      </c>
      <c r="H18">
        <v>34.82</v>
      </c>
      <c r="I18" t="s">
        <v>390</v>
      </c>
      <c r="J18" t="s">
        <v>391</v>
      </c>
      <c r="K18" t="s">
        <v>392</v>
      </c>
      <c r="L18" t="s">
        <v>393</v>
      </c>
      <c r="M18" t="s">
        <v>394</v>
      </c>
      <c r="N18" t="s">
        <v>331</v>
      </c>
      <c r="O18" t="s">
        <v>395</v>
      </c>
      <c r="P18" t="s">
        <v>396</v>
      </c>
      <c r="Q18" t="s">
        <v>331</v>
      </c>
      <c r="R18" t="s">
        <v>397</v>
      </c>
      <c r="S18" t="s">
        <v>398</v>
      </c>
      <c r="T18" t="s">
        <v>394</v>
      </c>
      <c r="U18" t="s">
        <v>393</v>
      </c>
    </row>
    <row r="19" spans="1:21" x14ac:dyDescent="0.25">
      <c r="A19">
        <v>10406</v>
      </c>
      <c r="B19" t="s">
        <v>399</v>
      </c>
      <c r="C19">
        <v>7</v>
      </c>
      <c r="D19" s="44">
        <v>34737</v>
      </c>
      <c r="E19" s="44">
        <v>34779</v>
      </c>
      <c r="F19" s="44">
        <v>34743</v>
      </c>
      <c r="G19">
        <v>1</v>
      </c>
      <c r="H19">
        <v>108.04</v>
      </c>
      <c r="I19" t="s">
        <v>400</v>
      </c>
      <c r="J19" t="s">
        <v>401</v>
      </c>
      <c r="K19" t="s">
        <v>402</v>
      </c>
      <c r="L19" t="s">
        <v>403</v>
      </c>
      <c r="M19" t="s">
        <v>404</v>
      </c>
      <c r="N19" t="s">
        <v>405</v>
      </c>
      <c r="O19" t="s">
        <v>406</v>
      </c>
      <c r="P19" t="s">
        <v>407</v>
      </c>
      <c r="Q19" t="s">
        <v>405</v>
      </c>
      <c r="S19" t="s">
        <v>408</v>
      </c>
      <c r="T19" t="s">
        <v>404</v>
      </c>
      <c r="U19" t="s">
        <v>403</v>
      </c>
    </row>
    <row r="20" spans="1:21" x14ac:dyDescent="0.25">
      <c r="A20">
        <v>10407</v>
      </c>
      <c r="B20" t="s">
        <v>409</v>
      </c>
      <c r="C20">
        <v>2</v>
      </c>
      <c r="D20" s="44">
        <v>34737</v>
      </c>
      <c r="E20" s="44">
        <v>34765</v>
      </c>
      <c r="F20" s="44">
        <v>34760</v>
      </c>
      <c r="G20">
        <v>2</v>
      </c>
      <c r="H20">
        <v>91.48</v>
      </c>
      <c r="I20" t="s">
        <v>410</v>
      </c>
      <c r="J20" t="s">
        <v>411</v>
      </c>
      <c r="K20" t="s">
        <v>412</v>
      </c>
      <c r="M20" t="s">
        <v>413</v>
      </c>
      <c r="N20" t="s">
        <v>293</v>
      </c>
      <c r="O20" t="s">
        <v>414</v>
      </c>
      <c r="P20" t="s">
        <v>396</v>
      </c>
      <c r="Q20" t="s">
        <v>293</v>
      </c>
      <c r="R20" t="s">
        <v>415</v>
      </c>
      <c r="S20" t="s">
        <v>416</v>
      </c>
      <c r="T20" t="s">
        <v>413</v>
      </c>
    </row>
    <row r="21" spans="1:21" x14ac:dyDescent="0.25">
      <c r="A21">
        <v>10408</v>
      </c>
      <c r="B21" t="s">
        <v>417</v>
      </c>
      <c r="C21">
        <v>8</v>
      </c>
      <c r="D21" s="44">
        <v>34738</v>
      </c>
      <c r="E21" s="44">
        <v>34766</v>
      </c>
      <c r="F21" s="44">
        <v>34744</v>
      </c>
      <c r="G21">
        <v>1</v>
      </c>
      <c r="H21">
        <v>11.26</v>
      </c>
      <c r="I21" t="s">
        <v>418</v>
      </c>
      <c r="J21" t="s">
        <v>419</v>
      </c>
      <c r="K21" t="s">
        <v>420</v>
      </c>
      <c r="M21" t="s">
        <v>421</v>
      </c>
      <c r="N21" t="s">
        <v>422</v>
      </c>
      <c r="O21" t="s">
        <v>423</v>
      </c>
      <c r="P21" t="s">
        <v>424</v>
      </c>
      <c r="Q21" t="s">
        <v>422</v>
      </c>
      <c r="R21" t="s">
        <v>425</v>
      </c>
      <c r="S21" t="s">
        <v>426</v>
      </c>
      <c r="T21" t="s">
        <v>421</v>
      </c>
    </row>
    <row r="22" spans="1:21" x14ac:dyDescent="0.25">
      <c r="A22">
        <v>10409</v>
      </c>
      <c r="B22" t="s">
        <v>427</v>
      </c>
      <c r="C22">
        <v>3</v>
      </c>
      <c r="D22" s="44">
        <v>34739</v>
      </c>
      <c r="E22" s="44">
        <v>34767</v>
      </c>
      <c r="F22" s="44">
        <v>34744</v>
      </c>
      <c r="G22">
        <v>1</v>
      </c>
      <c r="H22">
        <v>29.83</v>
      </c>
      <c r="I22" t="s">
        <v>428</v>
      </c>
      <c r="J22" t="s">
        <v>429</v>
      </c>
      <c r="K22" t="s">
        <v>430</v>
      </c>
      <c r="M22" t="s">
        <v>431</v>
      </c>
      <c r="N22" t="s">
        <v>432</v>
      </c>
      <c r="O22" t="s">
        <v>433</v>
      </c>
      <c r="P22" t="s">
        <v>368</v>
      </c>
      <c r="Q22" t="s">
        <v>432</v>
      </c>
      <c r="R22" t="s">
        <v>434</v>
      </c>
      <c r="S22" t="s">
        <v>435</v>
      </c>
      <c r="T22" t="s">
        <v>431</v>
      </c>
    </row>
    <row r="23" spans="1:21" x14ac:dyDescent="0.25">
      <c r="A23">
        <v>10410</v>
      </c>
      <c r="B23" t="s">
        <v>267</v>
      </c>
      <c r="C23">
        <v>3</v>
      </c>
      <c r="D23" s="44">
        <v>34740</v>
      </c>
      <c r="E23" s="44">
        <v>34768</v>
      </c>
      <c r="F23" s="44">
        <v>34745</v>
      </c>
      <c r="G23">
        <v>3</v>
      </c>
      <c r="H23">
        <v>2.4</v>
      </c>
      <c r="I23" t="s">
        <v>268</v>
      </c>
      <c r="J23" t="s">
        <v>269</v>
      </c>
      <c r="K23" t="s">
        <v>270</v>
      </c>
      <c r="L23" t="s">
        <v>271</v>
      </c>
      <c r="M23" t="s">
        <v>272</v>
      </c>
      <c r="N23" t="s">
        <v>273</v>
      </c>
      <c r="O23" t="s">
        <v>274</v>
      </c>
      <c r="P23" t="s">
        <v>275</v>
      </c>
      <c r="Q23" t="s">
        <v>273</v>
      </c>
      <c r="R23" t="s">
        <v>276</v>
      </c>
      <c r="S23" t="s">
        <v>277</v>
      </c>
      <c r="T23" t="s">
        <v>272</v>
      </c>
      <c r="U23" t="s">
        <v>271</v>
      </c>
    </row>
    <row r="24" spans="1:21" x14ac:dyDescent="0.25">
      <c r="A24">
        <v>10411</v>
      </c>
      <c r="B24" t="s">
        <v>267</v>
      </c>
      <c r="C24">
        <v>9</v>
      </c>
      <c r="D24" s="44">
        <v>34740</v>
      </c>
      <c r="E24" s="44">
        <v>34768</v>
      </c>
      <c r="F24" s="44">
        <v>34751</v>
      </c>
      <c r="G24">
        <v>3</v>
      </c>
      <c r="H24">
        <v>23.65</v>
      </c>
      <c r="I24" t="s">
        <v>268</v>
      </c>
      <c r="J24" t="s">
        <v>269</v>
      </c>
      <c r="K24" t="s">
        <v>270</v>
      </c>
      <c r="L24" t="s">
        <v>271</v>
      </c>
      <c r="M24" t="s">
        <v>272</v>
      </c>
      <c r="N24" t="s">
        <v>273</v>
      </c>
      <c r="O24" t="s">
        <v>274</v>
      </c>
      <c r="P24" t="s">
        <v>275</v>
      </c>
      <c r="Q24" t="s">
        <v>273</v>
      </c>
      <c r="R24" t="s">
        <v>276</v>
      </c>
      <c r="S24" t="s">
        <v>277</v>
      </c>
      <c r="T24" t="s">
        <v>272</v>
      </c>
      <c r="U24" t="s">
        <v>271</v>
      </c>
    </row>
    <row r="25" spans="1:21" x14ac:dyDescent="0.25">
      <c r="A25">
        <v>10412</v>
      </c>
      <c r="B25" t="s">
        <v>436</v>
      </c>
      <c r="C25">
        <v>8</v>
      </c>
      <c r="D25" s="44">
        <v>34743</v>
      </c>
      <c r="E25" s="44">
        <v>34771</v>
      </c>
      <c r="F25" s="44">
        <v>34745</v>
      </c>
      <c r="G25">
        <v>2</v>
      </c>
      <c r="H25">
        <v>3.77</v>
      </c>
      <c r="I25" t="s">
        <v>437</v>
      </c>
      <c r="J25" t="s">
        <v>438</v>
      </c>
      <c r="K25" t="s">
        <v>439</v>
      </c>
      <c r="M25" t="s">
        <v>440</v>
      </c>
      <c r="N25" t="s">
        <v>441</v>
      </c>
      <c r="O25" t="s">
        <v>442</v>
      </c>
      <c r="P25" t="s">
        <v>275</v>
      </c>
      <c r="Q25" t="s">
        <v>441</v>
      </c>
      <c r="R25" t="s">
        <v>443</v>
      </c>
      <c r="S25" t="s">
        <v>443</v>
      </c>
      <c r="T25" t="s">
        <v>440</v>
      </c>
    </row>
    <row r="26" spans="1:21" x14ac:dyDescent="0.25">
      <c r="A26">
        <v>10413</v>
      </c>
      <c r="B26" t="s">
        <v>444</v>
      </c>
      <c r="C26">
        <v>3</v>
      </c>
      <c r="D26" s="44">
        <v>34744</v>
      </c>
      <c r="E26" s="44">
        <v>34772</v>
      </c>
      <c r="F26" s="44">
        <v>34746</v>
      </c>
      <c r="G26">
        <v>2</v>
      </c>
      <c r="H26">
        <v>95.66</v>
      </c>
      <c r="I26" t="s">
        <v>445</v>
      </c>
      <c r="J26" t="s">
        <v>446</v>
      </c>
      <c r="K26" t="s">
        <v>447</v>
      </c>
      <c r="M26" t="s">
        <v>448</v>
      </c>
      <c r="N26" t="s">
        <v>422</v>
      </c>
      <c r="O26" t="s">
        <v>449</v>
      </c>
      <c r="P26" t="s">
        <v>285</v>
      </c>
      <c r="Q26" t="s">
        <v>422</v>
      </c>
      <c r="R26" t="s">
        <v>450</v>
      </c>
      <c r="S26" t="s">
        <v>451</v>
      </c>
      <c r="T26" t="s">
        <v>448</v>
      </c>
    </row>
    <row r="27" spans="1:21" x14ac:dyDescent="0.25">
      <c r="A27">
        <v>10414</v>
      </c>
      <c r="B27" t="s">
        <v>452</v>
      </c>
      <c r="C27">
        <v>2</v>
      </c>
      <c r="D27" s="44">
        <v>34744</v>
      </c>
      <c r="E27" s="44">
        <v>34772</v>
      </c>
      <c r="F27" s="44">
        <v>34747</v>
      </c>
      <c r="G27">
        <v>3</v>
      </c>
      <c r="H27">
        <v>21.48</v>
      </c>
      <c r="I27" t="s">
        <v>453</v>
      </c>
      <c r="J27" t="s">
        <v>454</v>
      </c>
      <c r="K27" t="s">
        <v>402</v>
      </c>
      <c r="L27" t="s">
        <v>403</v>
      </c>
      <c r="M27" t="s">
        <v>455</v>
      </c>
      <c r="N27" t="s">
        <v>405</v>
      </c>
      <c r="O27" t="s">
        <v>456</v>
      </c>
      <c r="P27" t="s">
        <v>407</v>
      </c>
      <c r="Q27" t="s">
        <v>405</v>
      </c>
      <c r="S27" t="s">
        <v>457</v>
      </c>
      <c r="T27" t="s">
        <v>455</v>
      </c>
      <c r="U27" t="s">
        <v>403</v>
      </c>
    </row>
    <row r="28" spans="1:21" x14ac:dyDescent="0.25">
      <c r="A28">
        <v>10415</v>
      </c>
      <c r="B28" t="s">
        <v>316</v>
      </c>
      <c r="C28">
        <v>3</v>
      </c>
      <c r="D28" s="44">
        <v>34745</v>
      </c>
      <c r="E28" s="44">
        <v>34773</v>
      </c>
      <c r="F28" s="44">
        <v>34754</v>
      </c>
      <c r="G28">
        <v>1</v>
      </c>
      <c r="H28">
        <v>0.2</v>
      </c>
      <c r="I28" t="s">
        <v>317</v>
      </c>
      <c r="J28" t="s">
        <v>318</v>
      </c>
      <c r="K28" t="s">
        <v>319</v>
      </c>
      <c r="L28" t="s">
        <v>320</v>
      </c>
      <c r="M28" t="s">
        <v>321</v>
      </c>
      <c r="N28" t="s">
        <v>312</v>
      </c>
      <c r="O28" t="s">
        <v>322</v>
      </c>
      <c r="P28" t="s">
        <v>314</v>
      </c>
      <c r="Q28" t="s">
        <v>312</v>
      </c>
      <c r="R28" t="s">
        <v>323</v>
      </c>
      <c r="S28" t="s">
        <v>324</v>
      </c>
      <c r="T28" t="s">
        <v>321</v>
      </c>
      <c r="U28" t="s">
        <v>320</v>
      </c>
    </row>
    <row r="29" spans="1:21" x14ac:dyDescent="0.25">
      <c r="A29">
        <v>10416</v>
      </c>
      <c r="B29" t="s">
        <v>436</v>
      </c>
      <c r="C29">
        <v>8</v>
      </c>
      <c r="D29" s="44">
        <v>34746</v>
      </c>
      <c r="E29" s="44">
        <v>34774</v>
      </c>
      <c r="F29" s="44">
        <v>34757</v>
      </c>
      <c r="G29">
        <v>3</v>
      </c>
      <c r="H29">
        <v>22.72</v>
      </c>
      <c r="I29" t="s">
        <v>437</v>
      </c>
      <c r="J29" t="s">
        <v>438</v>
      </c>
      <c r="K29" t="s">
        <v>439</v>
      </c>
      <c r="M29" t="s">
        <v>440</v>
      </c>
      <c r="N29" t="s">
        <v>441</v>
      </c>
      <c r="O29" t="s">
        <v>442</v>
      </c>
      <c r="P29" t="s">
        <v>275</v>
      </c>
      <c r="Q29" t="s">
        <v>441</v>
      </c>
      <c r="R29" t="s">
        <v>443</v>
      </c>
      <c r="S29" t="s">
        <v>443</v>
      </c>
      <c r="T29" t="s">
        <v>440</v>
      </c>
    </row>
    <row r="30" spans="1:21" x14ac:dyDescent="0.25">
      <c r="A30">
        <v>10248</v>
      </c>
      <c r="B30" t="s">
        <v>458</v>
      </c>
      <c r="C30">
        <v>5</v>
      </c>
      <c r="D30" s="44">
        <v>34550</v>
      </c>
      <c r="E30" s="44">
        <v>34578</v>
      </c>
      <c r="F30" s="44">
        <v>34562</v>
      </c>
      <c r="G30">
        <v>3</v>
      </c>
      <c r="H30">
        <v>32.380000000000003</v>
      </c>
      <c r="I30" t="s">
        <v>459</v>
      </c>
      <c r="J30" t="s">
        <v>460</v>
      </c>
      <c r="K30" t="s">
        <v>461</v>
      </c>
      <c r="M30" t="s">
        <v>462</v>
      </c>
      <c r="N30" t="s">
        <v>422</v>
      </c>
      <c r="O30" t="s">
        <v>463</v>
      </c>
      <c r="P30" t="s">
        <v>275</v>
      </c>
      <c r="Q30" t="s">
        <v>422</v>
      </c>
      <c r="R30" t="s">
        <v>464</v>
      </c>
      <c r="S30" t="s">
        <v>465</v>
      </c>
      <c r="T30" t="s">
        <v>462</v>
      </c>
    </row>
    <row r="31" spans="1:21" x14ac:dyDescent="0.25">
      <c r="A31">
        <v>10249</v>
      </c>
      <c r="B31" t="s">
        <v>466</v>
      </c>
      <c r="C31">
        <v>6</v>
      </c>
      <c r="D31" s="44">
        <v>34551</v>
      </c>
      <c r="E31" s="44">
        <v>34593</v>
      </c>
      <c r="F31" s="44">
        <v>34556</v>
      </c>
      <c r="G31">
        <v>1</v>
      </c>
      <c r="H31">
        <v>11.61</v>
      </c>
      <c r="I31" t="s">
        <v>467</v>
      </c>
      <c r="J31" t="s">
        <v>468</v>
      </c>
      <c r="K31" t="s">
        <v>469</v>
      </c>
      <c r="M31" t="s">
        <v>470</v>
      </c>
      <c r="N31" t="s">
        <v>293</v>
      </c>
      <c r="O31" t="s">
        <v>471</v>
      </c>
      <c r="P31" t="s">
        <v>341</v>
      </c>
      <c r="Q31" t="s">
        <v>293</v>
      </c>
      <c r="R31" t="s">
        <v>472</v>
      </c>
      <c r="S31" t="s">
        <v>473</v>
      </c>
      <c r="T31" t="s">
        <v>470</v>
      </c>
    </row>
    <row r="32" spans="1:21" x14ac:dyDescent="0.25">
      <c r="A32">
        <v>10250</v>
      </c>
      <c r="B32" t="s">
        <v>474</v>
      </c>
      <c r="C32">
        <v>4</v>
      </c>
      <c r="D32" s="44">
        <v>34554</v>
      </c>
      <c r="E32" s="44">
        <v>34582</v>
      </c>
      <c r="F32" s="44">
        <v>34558</v>
      </c>
      <c r="G32">
        <v>2</v>
      </c>
      <c r="H32">
        <v>65.83</v>
      </c>
      <c r="I32" t="s">
        <v>475</v>
      </c>
      <c r="J32" t="s">
        <v>476</v>
      </c>
      <c r="K32" t="s">
        <v>477</v>
      </c>
      <c r="L32" t="s">
        <v>478</v>
      </c>
      <c r="M32" t="s">
        <v>479</v>
      </c>
      <c r="N32" t="s">
        <v>405</v>
      </c>
      <c r="O32" t="s">
        <v>480</v>
      </c>
      <c r="P32" t="s">
        <v>275</v>
      </c>
      <c r="Q32" t="s">
        <v>405</v>
      </c>
      <c r="R32" t="s">
        <v>481</v>
      </c>
      <c r="S32" t="s">
        <v>482</v>
      </c>
      <c r="T32" t="s">
        <v>479</v>
      </c>
      <c r="U32" t="s">
        <v>478</v>
      </c>
    </row>
    <row r="33" spans="1:21" x14ac:dyDescent="0.25">
      <c r="A33">
        <v>10251</v>
      </c>
      <c r="B33" t="s">
        <v>483</v>
      </c>
      <c r="C33">
        <v>3</v>
      </c>
      <c r="D33" s="44">
        <v>34554</v>
      </c>
      <c r="E33" s="44">
        <v>34582</v>
      </c>
      <c r="F33" s="44">
        <v>34561</v>
      </c>
      <c r="G33">
        <v>1</v>
      </c>
      <c r="H33">
        <v>41.34</v>
      </c>
      <c r="I33" t="s">
        <v>484</v>
      </c>
      <c r="J33" t="s">
        <v>485</v>
      </c>
      <c r="K33" t="s">
        <v>486</v>
      </c>
      <c r="M33" t="s">
        <v>487</v>
      </c>
      <c r="N33" t="s">
        <v>422</v>
      </c>
      <c r="O33" t="s">
        <v>488</v>
      </c>
      <c r="P33" t="s">
        <v>368</v>
      </c>
      <c r="Q33" t="s">
        <v>422</v>
      </c>
      <c r="R33" t="s">
        <v>489</v>
      </c>
      <c r="S33" t="s">
        <v>490</v>
      </c>
      <c r="T33" t="s">
        <v>487</v>
      </c>
    </row>
    <row r="34" spans="1:21" x14ac:dyDescent="0.25">
      <c r="A34">
        <v>10252</v>
      </c>
      <c r="B34" t="s">
        <v>491</v>
      </c>
      <c r="C34">
        <v>4</v>
      </c>
      <c r="D34" s="44">
        <v>34555</v>
      </c>
      <c r="E34" s="44">
        <v>34583</v>
      </c>
      <c r="F34" s="44">
        <v>34557</v>
      </c>
      <c r="G34">
        <v>2</v>
      </c>
      <c r="H34">
        <v>51.3</v>
      </c>
      <c r="I34" t="s">
        <v>492</v>
      </c>
      <c r="J34" t="s">
        <v>493</v>
      </c>
      <c r="K34" t="s">
        <v>494</v>
      </c>
      <c r="M34" t="s">
        <v>495</v>
      </c>
      <c r="N34" t="s">
        <v>496</v>
      </c>
      <c r="O34" t="s">
        <v>497</v>
      </c>
      <c r="P34" t="s">
        <v>275</v>
      </c>
      <c r="Q34" t="s">
        <v>496</v>
      </c>
      <c r="R34" t="s">
        <v>498</v>
      </c>
      <c r="S34" t="s">
        <v>499</v>
      </c>
      <c r="T34" t="s">
        <v>495</v>
      </c>
    </row>
    <row r="35" spans="1:21" x14ac:dyDescent="0.25">
      <c r="A35">
        <v>10253</v>
      </c>
      <c r="B35" t="s">
        <v>474</v>
      </c>
      <c r="C35">
        <v>3</v>
      </c>
      <c r="D35" s="44">
        <v>34556</v>
      </c>
      <c r="E35" s="44">
        <v>34570</v>
      </c>
      <c r="F35" s="44">
        <v>34562</v>
      </c>
      <c r="G35">
        <v>2</v>
      </c>
      <c r="H35">
        <v>58.17</v>
      </c>
      <c r="I35" t="s">
        <v>475</v>
      </c>
      <c r="J35" t="s">
        <v>476</v>
      </c>
      <c r="K35" t="s">
        <v>477</v>
      </c>
      <c r="L35" t="s">
        <v>478</v>
      </c>
      <c r="M35" t="s">
        <v>479</v>
      </c>
      <c r="N35" t="s">
        <v>405</v>
      </c>
      <c r="O35" t="s">
        <v>480</v>
      </c>
      <c r="P35" t="s">
        <v>275</v>
      </c>
      <c r="Q35" t="s">
        <v>405</v>
      </c>
      <c r="R35" t="s">
        <v>481</v>
      </c>
      <c r="S35" t="s">
        <v>482</v>
      </c>
      <c r="T35" t="s">
        <v>479</v>
      </c>
      <c r="U35" t="s">
        <v>478</v>
      </c>
    </row>
    <row r="36" spans="1:21" x14ac:dyDescent="0.25">
      <c r="A36">
        <v>10254</v>
      </c>
      <c r="B36" t="s">
        <v>500</v>
      </c>
      <c r="C36">
        <v>5</v>
      </c>
      <c r="D36" s="44">
        <v>34557</v>
      </c>
      <c r="E36" s="44">
        <v>34585</v>
      </c>
      <c r="F36" s="44">
        <v>34569</v>
      </c>
      <c r="G36">
        <v>2</v>
      </c>
      <c r="H36">
        <v>22.98</v>
      </c>
      <c r="I36" t="s">
        <v>501</v>
      </c>
      <c r="J36" t="s">
        <v>502</v>
      </c>
      <c r="K36" t="s">
        <v>503</v>
      </c>
      <c r="M36" t="s">
        <v>504</v>
      </c>
      <c r="N36" t="s">
        <v>505</v>
      </c>
      <c r="O36" t="s">
        <v>506</v>
      </c>
      <c r="P36" t="s">
        <v>396</v>
      </c>
      <c r="Q36" t="s">
        <v>505</v>
      </c>
      <c r="S36" t="s">
        <v>507</v>
      </c>
      <c r="T36" t="s">
        <v>504</v>
      </c>
    </row>
    <row r="37" spans="1:21" x14ac:dyDescent="0.25">
      <c r="A37">
        <v>10255</v>
      </c>
      <c r="B37" t="s">
        <v>508</v>
      </c>
      <c r="C37">
        <v>9</v>
      </c>
      <c r="D37" s="44">
        <v>34558</v>
      </c>
      <c r="E37" s="44">
        <v>34586</v>
      </c>
      <c r="F37" s="44">
        <v>34561</v>
      </c>
      <c r="G37">
        <v>3</v>
      </c>
      <c r="H37">
        <v>148.33000000000001</v>
      </c>
      <c r="I37" t="s">
        <v>509</v>
      </c>
      <c r="J37" t="s">
        <v>510</v>
      </c>
      <c r="K37" t="s">
        <v>511</v>
      </c>
      <c r="M37" t="s">
        <v>512</v>
      </c>
      <c r="N37" t="s">
        <v>505</v>
      </c>
      <c r="O37" t="s">
        <v>513</v>
      </c>
      <c r="P37" t="s">
        <v>285</v>
      </c>
      <c r="Q37" t="s">
        <v>505</v>
      </c>
      <c r="S37" t="s">
        <v>514</v>
      </c>
      <c r="T37" t="s">
        <v>515</v>
      </c>
    </row>
    <row r="38" spans="1:21" x14ac:dyDescent="0.25">
      <c r="A38">
        <v>10256</v>
      </c>
      <c r="B38" t="s">
        <v>516</v>
      </c>
      <c r="C38">
        <v>3</v>
      </c>
      <c r="D38" s="44">
        <v>34561</v>
      </c>
      <c r="E38" s="44">
        <v>34589</v>
      </c>
      <c r="F38" s="44">
        <v>34563</v>
      </c>
      <c r="G38">
        <v>2</v>
      </c>
      <c r="H38">
        <v>13.97</v>
      </c>
      <c r="I38" t="s">
        <v>517</v>
      </c>
      <c r="J38" t="s">
        <v>518</v>
      </c>
      <c r="K38" t="s">
        <v>519</v>
      </c>
      <c r="L38" t="s">
        <v>403</v>
      </c>
      <c r="M38" t="s">
        <v>520</v>
      </c>
      <c r="N38" t="s">
        <v>405</v>
      </c>
      <c r="O38" t="s">
        <v>521</v>
      </c>
      <c r="P38" t="s">
        <v>285</v>
      </c>
      <c r="Q38" t="s">
        <v>405</v>
      </c>
      <c r="S38" t="s">
        <v>522</v>
      </c>
      <c r="T38" t="s">
        <v>520</v>
      </c>
      <c r="U38" t="s">
        <v>403</v>
      </c>
    </row>
    <row r="39" spans="1:21" x14ac:dyDescent="0.25">
      <c r="A39">
        <v>10257</v>
      </c>
      <c r="B39" t="s">
        <v>325</v>
      </c>
      <c r="C39">
        <v>4</v>
      </c>
      <c r="D39" s="44">
        <v>34562</v>
      </c>
      <c r="E39" s="44">
        <v>34590</v>
      </c>
      <c r="F39" s="44">
        <v>34568</v>
      </c>
      <c r="G39">
        <v>3</v>
      </c>
      <c r="H39">
        <v>81.91</v>
      </c>
      <c r="I39" t="s">
        <v>326</v>
      </c>
      <c r="J39" t="s">
        <v>327</v>
      </c>
      <c r="K39" t="s">
        <v>328</v>
      </c>
      <c r="L39" t="s">
        <v>329</v>
      </c>
      <c r="M39" t="s">
        <v>330</v>
      </c>
      <c r="N39" t="s">
        <v>331</v>
      </c>
      <c r="O39" t="s">
        <v>332</v>
      </c>
      <c r="P39" t="s">
        <v>314</v>
      </c>
      <c r="Q39" t="s">
        <v>331</v>
      </c>
      <c r="R39" t="s">
        <v>333</v>
      </c>
      <c r="S39" t="s">
        <v>334</v>
      </c>
      <c r="T39" t="s">
        <v>330</v>
      </c>
      <c r="U39" t="s">
        <v>329</v>
      </c>
    </row>
    <row r="40" spans="1:21" x14ac:dyDescent="0.25">
      <c r="A40">
        <v>10258</v>
      </c>
      <c r="B40" t="s">
        <v>278</v>
      </c>
      <c r="C40">
        <v>1</v>
      </c>
      <c r="D40" s="44">
        <v>34563</v>
      </c>
      <c r="E40" s="44">
        <v>34591</v>
      </c>
      <c r="F40" s="44">
        <v>34569</v>
      </c>
      <c r="G40">
        <v>1</v>
      </c>
      <c r="H40">
        <v>140.51</v>
      </c>
      <c r="I40" t="s">
        <v>279</v>
      </c>
      <c r="J40" t="s">
        <v>280</v>
      </c>
      <c r="K40" t="s">
        <v>281</v>
      </c>
      <c r="M40" t="s">
        <v>282</v>
      </c>
      <c r="N40" t="s">
        <v>283</v>
      </c>
      <c r="O40" t="s">
        <v>284</v>
      </c>
      <c r="P40" t="s">
        <v>285</v>
      </c>
      <c r="Q40" t="s">
        <v>283</v>
      </c>
      <c r="R40" t="s">
        <v>286</v>
      </c>
      <c r="S40" t="s">
        <v>287</v>
      </c>
      <c r="T40" t="s">
        <v>282</v>
      </c>
    </row>
    <row r="41" spans="1:21" x14ac:dyDescent="0.25">
      <c r="A41">
        <v>10259</v>
      </c>
      <c r="B41" t="s">
        <v>267</v>
      </c>
      <c r="C41">
        <v>4</v>
      </c>
      <c r="D41" s="44">
        <v>34564</v>
      </c>
      <c r="E41" s="44">
        <v>34592</v>
      </c>
      <c r="F41" s="44">
        <v>34571</v>
      </c>
      <c r="G41">
        <v>3</v>
      </c>
      <c r="H41">
        <v>3.25</v>
      </c>
      <c r="I41" t="s">
        <v>523</v>
      </c>
      <c r="J41" t="s">
        <v>524</v>
      </c>
      <c r="K41" t="s">
        <v>525</v>
      </c>
      <c r="M41" t="s">
        <v>526</v>
      </c>
      <c r="N41" t="s">
        <v>527</v>
      </c>
      <c r="O41" t="s">
        <v>528</v>
      </c>
      <c r="P41" t="s">
        <v>341</v>
      </c>
      <c r="Q41" t="s">
        <v>527</v>
      </c>
      <c r="R41" t="s">
        <v>529</v>
      </c>
      <c r="S41" t="s">
        <v>530</v>
      </c>
      <c r="T41" t="s">
        <v>526</v>
      </c>
    </row>
    <row r="42" spans="1:21" x14ac:dyDescent="0.25">
      <c r="A42">
        <v>10260</v>
      </c>
      <c r="B42" t="s">
        <v>409</v>
      </c>
      <c r="C42">
        <v>4</v>
      </c>
      <c r="D42" s="44">
        <v>34565</v>
      </c>
      <c r="E42" s="44">
        <v>34593</v>
      </c>
      <c r="F42" s="44">
        <v>34575</v>
      </c>
      <c r="G42">
        <v>1</v>
      </c>
      <c r="H42">
        <v>55.09</v>
      </c>
      <c r="I42" t="s">
        <v>410</v>
      </c>
      <c r="J42" t="s">
        <v>411</v>
      </c>
      <c r="K42" t="s">
        <v>412</v>
      </c>
      <c r="M42" t="s">
        <v>413</v>
      </c>
      <c r="N42" t="s">
        <v>293</v>
      </c>
      <c r="O42" t="s">
        <v>414</v>
      </c>
      <c r="P42" t="s">
        <v>396</v>
      </c>
      <c r="Q42" t="s">
        <v>293</v>
      </c>
      <c r="R42" t="s">
        <v>415</v>
      </c>
      <c r="S42" t="s">
        <v>416</v>
      </c>
      <c r="T42" t="s">
        <v>413</v>
      </c>
    </row>
    <row r="43" spans="1:21" x14ac:dyDescent="0.25">
      <c r="A43">
        <v>10261</v>
      </c>
      <c r="B43" t="s">
        <v>531</v>
      </c>
      <c r="C43">
        <v>4</v>
      </c>
      <c r="D43" s="44">
        <v>34565</v>
      </c>
      <c r="E43" s="44">
        <v>34593</v>
      </c>
      <c r="F43" s="44">
        <v>34576</v>
      </c>
      <c r="G43">
        <v>2</v>
      </c>
      <c r="H43">
        <v>3.05</v>
      </c>
      <c r="I43" t="s">
        <v>532</v>
      </c>
      <c r="J43" t="s">
        <v>533</v>
      </c>
      <c r="K43" t="s">
        <v>477</v>
      </c>
      <c r="L43" t="s">
        <v>478</v>
      </c>
      <c r="M43" t="s">
        <v>534</v>
      </c>
      <c r="N43" t="s">
        <v>405</v>
      </c>
      <c r="O43" t="s">
        <v>535</v>
      </c>
      <c r="P43" t="s">
        <v>275</v>
      </c>
      <c r="Q43" t="s">
        <v>405</v>
      </c>
      <c r="R43" t="s">
        <v>536</v>
      </c>
      <c r="S43" t="s">
        <v>537</v>
      </c>
      <c r="T43" t="s">
        <v>534</v>
      </c>
      <c r="U43" t="s">
        <v>478</v>
      </c>
    </row>
    <row r="44" spans="1:21" x14ac:dyDescent="0.25">
      <c r="A44">
        <v>10262</v>
      </c>
      <c r="B44" t="s">
        <v>371</v>
      </c>
      <c r="C44">
        <v>8</v>
      </c>
      <c r="D44" s="44">
        <v>34568</v>
      </c>
      <c r="E44" s="44">
        <v>34596</v>
      </c>
      <c r="F44" s="44">
        <v>34571</v>
      </c>
      <c r="G44">
        <v>3</v>
      </c>
      <c r="H44">
        <v>48.29</v>
      </c>
      <c r="I44" t="s">
        <v>372</v>
      </c>
      <c r="J44" t="s">
        <v>373</v>
      </c>
      <c r="K44" t="s">
        <v>374</v>
      </c>
      <c r="L44" t="s">
        <v>375</v>
      </c>
      <c r="M44" t="s">
        <v>376</v>
      </c>
      <c r="N44" t="s">
        <v>312</v>
      </c>
      <c r="O44" t="s">
        <v>377</v>
      </c>
      <c r="P44" t="s">
        <v>378</v>
      </c>
      <c r="Q44" t="s">
        <v>312</v>
      </c>
      <c r="R44" t="s">
        <v>379</v>
      </c>
      <c r="S44" t="s">
        <v>380</v>
      </c>
      <c r="T44" t="s">
        <v>376</v>
      </c>
      <c r="U44" t="s">
        <v>375</v>
      </c>
    </row>
    <row r="45" spans="1:21" x14ac:dyDescent="0.25">
      <c r="A45">
        <v>10263</v>
      </c>
      <c r="B45" t="s">
        <v>278</v>
      </c>
      <c r="C45">
        <v>9</v>
      </c>
      <c r="D45" s="44">
        <v>34569</v>
      </c>
      <c r="E45" s="44">
        <v>34597</v>
      </c>
      <c r="F45" s="44">
        <v>34577</v>
      </c>
      <c r="G45">
        <v>3</v>
      </c>
      <c r="H45">
        <v>146.06</v>
      </c>
      <c r="I45" t="s">
        <v>279</v>
      </c>
      <c r="J45" t="s">
        <v>280</v>
      </c>
      <c r="K45" t="s">
        <v>281</v>
      </c>
      <c r="M45" t="s">
        <v>282</v>
      </c>
      <c r="N45" t="s">
        <v>283</v>
      </c>
      <c r="O45" t="s">
        <v>284</v>
      </c>
      <c r="P45" t="s">
        <v>285</v>
      </c>
      <c r="Q45" t="s">
        <v>283</v>
      </c>
      <c r="R45" t="s">
        <v>286</v>
      </c>
      <c r="S45" t="s">
        <v>287</v>
      </c>
      <c r="T45" t="s">
        <v>282</v>
      </c>
    </row>
    <row r="46" spans="1:21" x14ac:dyDescent="0.25">
      <c r="A46">
        <v>10264</v>
      </c>
      <c r="B46" t="s">
        <v>538</v>
      </c>
      <c r="C46">
        <v>6</v>
      </c>
      <c r="D46" s="44">
        <v>34570</v>
      </c>
      <c r="E46" s="44">
        <v>34598</v>
      </c>
      <c r="F46" s="44">
        <v>34600</v>
      </c>
      <c r="G46">
        <v>3</v>
      </c>
      <c r="H46">
        <v>3.67</v>
      </c>
      <c r="I46" t="s">
        <v>539</v>
      </c>
      <c r="J46" t="s">
        <v>540</v>
      </c>
      <c r="K46" t="s">
        <v>541</v>
      </c>
      <c r="M46" t="s">
        <v>542</v>
      </c>
      <c r="N46" t="s">
        <v>543</v>
      </c>
      <c r="O46" t="s">
        <v>544</v>
      </c>
      <c r="P46" t="s">
        <v>396</v>
      </c>
      <c r="Q46" t="s">
        <v>543</v>
      </c>
      <c r="S46" t="s">
        <v>545</v>
      </c>
      <c r="T46" t="s">
        <v>542</v>
      </c>
    </row>
    <row r="47" spans="1:21" x14ac:dyDescent="0.25">
      <c r="A47">
        <v>10265</v>
      </c>
      <c r="B47" t="s">
        <v>546</v>
      </c>
      <c r="C47">
        <v>2</v>
      </c>
      <c r="D47" s="44">
        <v>34571</v>
      </c>
      <c r="E47" s="44">
        <v>34599</v>
      </c>
      <c r="F47" s="44">
        <v>34589</v>
      </c>
      <c r="G47">
        <v>1</v>
      </c>
      <c r="H47">
        <v>55.28</v>
      </c>
      <c r="I47" t="s">
        <v>547</v>
      </c>
      <c r="J47" t="s">
        <v>548</v>
      </c>
      <c r="K47" t="s">
        <v>549</v>
      </c>
      <c r="M47" t="s">
        <v>550</v>
      </c>
      <c r="N47" t="s">
        <v>422</v>
      </c>
      <c r="O47" t="s">
        <v>551</v>
      </c>
      <c r="P47" t="s">
        <v>341</v>
      </c>
      <c r="Q47" t="s">
        <v>422</v>
      </c>
      <c r="R47" t="s">
        <v>552</v>
      </c>
      <c r="S47" t="s">
        <v>553</v>
      </c>
      <c r="T47" t="s">
        <v>550</v>
      </c>
    </row>
    <row r="48" spans="1:21" x14ac:dyDescent="0.25">
      <c r="A48">
        <v>10266</v>
      </c>
      <c r="B48" t="s">
        <v>436</v>
      </c>
      <c r="C48">
        <v>3</v>
      </c>
      <c r="D48" s="44">
        <v>34572</v>
      </c>
      <c r="E48" s="44">
        <v>34614</v>
      </c>
      <c r="F48" s="44">
        <v>34577</v>
      </c>
      <c r="G48">
        <v>3</v>
      </c>
      <c r="H48">
        <v>25.73</v>
      </c>
      <c r="I48" t="s">
        <v>437</v>
      </c>
      <c r="J48" t="s">
        <v>438</v>
      </c>
      <c r="K48" t="s">
        <v>439</v>
      </c>
      <c r="M48" t="s">
        <v>440</v>
      </c>
      <c r="N48" t="s">
        <v>441</v>
      </c>
      <c r="O48" t="s">
        <v>442</v>
      </c>
      <c r="P48" t="s">
        <v>275</v>
      </c>
      <c r="Q48" t="s">
        <v>441</v>
      </c>
      <c r="R48" t="s">
        <v>443</v>
      </c>
      <c r="S48" t="s">
        <v>443</v>
      </c>
      <c r="T48" t="s">
        <v>440</v>
      </c>
    </row>
    <row r="49" spans="1:21" x14ac:dyDescent="0.25">
      <c r="A49">
        <v>10267</v>
      </c>
      <c r="B49" t="s">
        <v>335</v>
      </c>
      <c r="C49">
        <v>4</v>
      </c>
      <c r="D49" s="44">
        <v>34575</v>
      </c>
      <c r="E49" s="44">
        <v>34603</v>
      </c>
      <c r="F49" s="44">
        <v>34583</v>
      </c>
      <c r="G49">
        <v>1</v>
      </c>
      <c r="H49">
        <v>208.58</v>
      </c>
      <c r="I49" t="s">
        <v>336</v>
      </c>
      <c r="J49" t="s">
        <v>337</v>
      </c>
      <c r="K49" t="s">
        <v>338</v>
      </c>
      <c r="M49" t="s">
        <v>339</v>
      </c>
      <c r="N49" t="s">
        <v>293</v>
      </c>
      <c r="O49" t="s">
        <v>340</v>
      </c>
      <c r="P49" t="s">
        <v>341</v>
      </c>
      <c r="Q49" t="s">
        <v>293</v>
      </c>
      <c r="R49" t="s">
        <v>342</v>
      </c>
      <c r="S49" t="s">
        <v>343</v>
      </c>
      <c r="T49" t="s">
        <v>339</v>
      </c>
    </row>
    <row r="50" spans="1:21" x14ac:dyDescent="0.25">
      <c r="A50">
        <v>10268</v>
      </c>
      <c r="B50" t="s">
        <v>554</v>
      </c>
      <c r="C50">
        <v>8</v>
      </c>
      <c r="D50" s="44">
        <v>34576</v>
      </c>
      <c r="E50" s="44">
        <v>34604</v>
      </c>
      <c r="F50" s="44">
        <v>34579</v>
      </c>
      <c r="G50">
        <v>3</v>
      </c>
      <c r="H50">
        <v>66.290000000000006</v>
      </c>
      <c r="I50" t="s">
        <v>555</v>
      </c>
      <c r="J50" t="s">
        <v>556</v>
      </c>
      <c r="K50" t="s">
        <v>557</v>
      </c>
      <c r="L50" t="s">
        <v>558</v>
      </c>
      <c r="M50" t="s">
        <v>559</v>
      </c>
      <c r="N50" t="s">
        <v>331</v>
      </c>
      <c r="O50" t="s">
        <v>560</v>
      </c>
      <c r="P50" t="s">
        <v>396</v>
      </c>
      <c r="Q50" t="s">
        <v>331</v>
      </c>
      <c r="R50" t="s">
        <v>561</v>
      </c>
      <c r="S50" t="s">
        <v>562</v>
      </c>
      <c r="T50" t="s">
        <v>559</v>
      </c>
      <c r="U50" t="s">
        <v>558</v>
      </c>
    </row>
    <row r="51" spans="1:21" x14ac:dyDescent="0.25">
      <c r="A51">
        <v>10269</v>
      </c>
      <c r="B51" t="s">
        <v>563</v>
      </c>
      <c r="C51">
        <v>5</v>
      </c>
      <c r="D51" s="44">
        <v>34577</v>
      </c>
      <c r="E51" s="44">
        <v>34591</v>
      </c>
      <c r="F51" s="44">
        <v>34586</v>
      </c>
      <c r="G51">
        <v>1</v>
      </c>
      <c r="H51">
        <v>4.5599999999999996</v>
      </c>
      <c r="I51" t="s">
        <v>564</v>
      </c>
      <c r="J51" t="s">
        <v>565</v>
      </c>
      <c r="K51" t="s">
        <v>566</v>
      </c>
      <c r="L51" t="s">
        <v>567</v>
      </c>
      <c r="M51" t="s">
        <v>568</v>
      </c>
      <c r="N51" t="s">
        <v>312</v>
      </c>
      <c r="O51" t="s">
        <v>569</v>
      </c>
      <c r="P51" t="s">
        <v>396</v>
      </c>
      <c r="Q51" t="s">
        <v>312</v>
      </c>
      <c r="R51" t="s">
        <v>570</v>
      </c>
      <c r="S51" t="s">
        <v>571</v>
      </c>
      <c r="T51" t="s">
        <v>572</v>
      </c>
      <c r="U51" t="s">
        <v>567</v>
      </c>
    </row>
    <row r="52" spans="1:21" x14ac:dyDescent="0.25">
      <c r="A52">
        <v>10270</v>
      </c>
      <c r="B52" t="s">
        <v>436</v>
      </c>
      <c r="C52">
        <v>1</v>
      </c>
      <c r="D52" s="44">
        <v>34578</v>
      </c>
      <c r="E52" s="44">
        <v>34606</v>
      </c>
      <c r="F52" s="44">
        <v>34579</v>
      </c>
      <c r="G52">
        <v>1</v>
      </c>
      <c r="H52">
        <v>136.54</v>
      </c>
      <c r="I52" t="s">
        <v>437</v>
      </c>
      <c r="J52" t="s">
        <v>438</v>
      </c>
      <c r="K52" t="s">
        <v>439</v>
      </c>
      <c r="M52" t="s">
        <v>440</v>
      </c>
      <c r="N52" t="s">
        <v>441</v>
      </c>
      <c r="O52" t="s">
        <v>442</v>
      </c>
      <c r="P52" t="s">
        <v>275</v>
      </c>
      <c r="Q52" t="s">
        <v>441</v>
      </c>
      <c r="R52" t="s">
        <v>443</v>
      </c>
      <c r="S52" t="s">
        <v>443</v>
      </c>
      <c r="T52" t="s">
        <v>440</v>
      </c>
    </row>
    <row r="53" spans="1:21" x14ac:dyDescent="0.25">
      <c r="A53">
        <v>10271</v>
      </c>
      <c r="B53" t="s">
        <v>573</v>
      </c>
      <c r="C53">
        <v>6</v>
      </c>
      <c r="D53" s="44">
        <v>34578</v>
      </c>
      <c r="E53" s="44">
        <v>34606</v>
      </c>
      <c r="F53" s="44">
        <v>34607</v>
      </c>
      <c r="G53">
        <v>2</v>
      </c>
      <c r="H53">
        <v>4.54</v>
      </c>
      <c r="I53" t="s">
        <v>574</v>
      </c>
      <c r="J53" t="s">
        <v>575</v>
      </c>
      <c r="K53" t="s">
        <v>576</v>
      </c>
      <c r="L53" t="s">
        <v>577</v>
      </c>
      <c r="M53" t="s">
        <v>578</v>
      </c>
      <c r="N53" t="s">
        <v>312</v>
      </c>
      <c r="O53" t="s">
        <v>579</v>
      </c>
      <c r="P53" t="s">
        <v>285</v>
      </c>
      <c r="Q53" t="s">
        <v>312</v>
      </c>
      <c r="R53" t="s">
        <v>580</v>
      </c>
      <c r="S53" t="s">
        <v>581</v>
      </c>
      <c r="T53" t="s">
        <v>578</v>
      </c>
      <c r="U53" t="s">
        <v>577</v>
      </c>
    </row>
    <row r="54" spans="1:21" x14ac:dyDescent="0.25">
      <c r="A54">
        <v>10272</v>
      </c>
      <c r="B54" t="s">
        <v>371</v>
      </c>
      <c r="C54">
        <v>6</v>
      </c>
      <c r="D54" s="44">
        <v>34579</v>
      </c>
      <c r="E54" s="44">
        <v>34607</v>
      </c>
      <c r="F54" s="44">
        <v>34583</v>
      </c>
      <c r="G54">
        <v>2</v>
      </c>
      <c r="H54">
        <v>98.03</v>
      </c>
      <c r="I54" t="s">
        <v>372</v>
      </c>
      <c r="J54" t="s">
        <v>373</v>
      </c>
      <c r="K54" t="s">
        <v>374</v>
      </c>
      <c r="L54" t="s">
        <v>375</v>
      </c>
      <c r="M54" t="s">
        <v>376</v>
      </c>
      <c r="N54" t="s">
        <v>312</v>
      </c>
      <c r="O54" t="s">
        <v>377</v>
      </c>
      <c r="P54" t="s">
        <v>378</v>
      </c>
      <c r="Q54" t="s">
        <v>312</v>
      </c>
      <c r="R54" t="s">
        <v>379</v>
      </c>
      <c r="S54" t="s">
        <v>380</v>
      </c>
      <c r="T54" t="s">
        <v>376</v>
      </c>
      <c r="U54" t="s">
        <v>375</v>
      </c>
    </row>
    <row r="55" spans="1:21" x14ac:dyDescent="0.25">
      <c r="A55">
        <v>10273</v>
      </c>
      <c r="B55" t="s">
        <v>582</v>
      </c>
      <c r="C55">
        <v>3</v>
      </c>
      <c r="D55" s="44">
        <v>34582</v>
      </c>
      <c r="E55" s="44">
        <v>34610</v>
      </c>
      <c r="F55" s="44">
        <v>34589</v>
      </c>
      <c r="G55">
        <v>3</v>
      </c>
      <c r="H55">
        <v>76.069999999999993</v>
      </c>
      <c r="I55" t="s">
        <v>583</v>
      </c>
      <c r="J55" t="s">
        <v>584</v>
      </c>
      <c r="K55" t="s">
        <v>585</v>
      </c>
      <c r="M55" t="s">
        <v>586</v>
      </c>
      <c r="N55" t="s">
        <v>293</v>
      </c>
      <c r="O55" t="s">
        <v>587</v>
      </c>
      <c r="P55" t="s">
        <v>275</v>
      </c>
      <c r="Q55" t="s">
        <v>293</v>
      </c>
      <c r="S55" t="s">
        <v>588</v>
      </c>
      <c r="T55" t="s">
        <v>586</v>
      </c>
    </row>
    <row r="56" spans="1:21" x14ac:dyDescent="0.25">
      <c r="A56">
        <v>10274</v>
      </c>
      <c r="B56" t="s">
        <v>458</v>
      </c>
      <c r="C56">
        <v>6</v>
      </c>
      <c r="D56" s="44">
        <v>34583</v>
      </c>
      <c r="E56" s="44">
        <v>34611</v>
      </c>
      <c r="F56" s="44">
        <v>34593</v>
      </c>
      <c r="G56">
        <v>1</v>
      </c>
      <c r="H56">
        <v>6.01</v>
      </c>
      <c r="I56" t="s">
        <v>459</v>
      </c>
      <c r="J56" t="s">
        <v>460</v>
      </c>
      <c r="K56" t="s">
        <v>461</v>
      </c>
      <c r="M56" t="s">
        <v>462</v>
      </c>
      <c r="N56" t="s">
        <v>422</v>
      </c>
      <c r="O56" t="s">
        <v>463</v>
      </c>
      <c r="P56" t="s">
        <v>275</v>
      </c>
      <c r="Q56" t="s">
        <v>422</v>
      </c>
      <c r="R56" t="s">
        <v>464</v>
      </c>
      <c r="S56" t="s">
        <v>465</v>
      </c>
      <c r="T56" t="s">
        <v>462</v>
      </c>
    </row>
    <row r="57" spans="1:21" x14ac:dyDescent="0.25">
      <c r="A57">
        <v>10275</v>
      </c>
      <c r="B57" t="s">
        <v>381</v>
      </c>
      <c r="C57">
        <v>1</v>
      </c>
      <c r="D57" s="44">
        <v>34584</v>
      </c>
      <c r="E57" s="44">
        <v>34612</v>
      </c>
      <c r="F57" s="44">
        <v>34586</v>
      </c>
      <c r="G57">
        <v>1</v>
      </c>
      <c r="H57">
        <v>26.93</v>
      </c>
      <c r="I57" t="s">
        <v>382</v>
      </c>
      <c r="J57" t="s">
        <v>383</v>
      </c>
      <c r="K57" t="s">
        <v>384</v>
      </c>
      <c r="M57" t="s">
        <v>385</v>
      </c>
      <c r="N57" t="s">
        <v>386</v>
      </c>
      <c r="O57" t="s">
        <v>387</v>
      </c>
      <c r="P57" t="s">
        <v>341</v>
      </c>
      <c r="Q57" t="s">
        <v>386</v>
      </c>
      <c r="R57" t="s">
        <v>388</v>
      </c>
      <c r="S57" t="s">
        <v>389</v>
      </c>
      <c r="T57" t="s">
        <v>385</v>
      </c>
    </row>
    <row r="58" spans="1:21" x14ac:dyDescent="0.25">
      <c r="A58">
        <v>10276</v>
      </c>
      <c r="B58" t="s">
        <v>589</v>
      </c>
      <c r="C58">
        <v>8</v>
      </c>
      <c r="D58" s="44">
        <v>34585</v>
      </c>
      <c r="E58" s="44">
        <v>34599</v>
      </c>
      <c r="F58" s="44">
        <v>34591</v>
      </c>
      <c r="G58">
        <v>3</v>
      </c>
      <c r="H58">
        <v>13.84</v>
      </c>
      <c r="I58" t="s">
        <v>590</v>
      </c>
      <c r="J58" t="s">
        <v>591</v>
      </c>
      <c r="K58" t="s">
        <v>525</v>
      </c>
      <c r="M58" t="s">
        <v>592</v>
      </c>
      <c r="N58" t="s">
        <v>527</v>
      </c>
      <c r="O58" t="s">
        <v>593</v>
      </c>
      <c r="P58" t="s">
        <v>396</v>
      </c>
      <c r="Q58" t="s">
        <v>527</v>
      </c>
      <c r="S58" t="s">
        <v>594</v>
      </c>
      <c r="T58" t="s">
        <v>592</v>
      </c>
    </row>
    <row r="59" spans="1:21" x14ac:dyDescent="0.25">
      <c r="A59">
        <v>10277</v>
      </c>
      <c r="B59" t="s">
        <v>595</v>
      </c>
      <c r="C59">
        <v>2</v>
      </c>
      <c r="D59" s="44">
        <v>34586</v>
      </c>
      <c r="E59" s="44">
        <v>34614</v>
      </c>
      <c r="F59" s="44">
        <v>34590</v>
      </c>
      <c r="G59">
        <v>3</v>
      </c>
      <c r="H59">
        <v>125.77</v>
      </c>
      <c r="I59" t="s">
        <v>596</v>
      </c>
      <c r="J59" t="s">
        <v>597</v>
      </c>
      <c r="K59" t="s">
        <v>598</v>
      </c>
      <c r="M59" t="s">
        <v>599</v>
      </c>
      <c r="N59" t="s">
        <v>293</v>
      </c>
      <c r="O59" t="s">
        <v>600</v>
      </c>
      <c r="P59" t="s">
        <v>407</v>
      </c>
      <c r="Q59" t="s">
        <v>293</v>
      </c>
      <c r="S59" t="s">
        <v>601</v>
      </c>
      <c r="T59" t="s">
        <v>599</v>
      </c>
    </row>
    <row r="60" spans="1:21" x14ac:dyDescent="0.25">
      <c r="A60">
        <v>10278</v>
      </c>
      <c r="B60" t="s">
        <v>602</v>
      </c>
      <c r="C60">
        <v>8</v>
      </c>
      <c r="D60" s="44">
        <v>34589</v>
      </c>
      <c r="E60" s="44">
        <v>34617</v>
      </c>
      <c r="F60" s="44">
        <v>34593</v>
      </c>
      <c r="G60">
        <v>2</v>
      </c>
      <c r="H60">
        <v>92.69</v>
      </c>
      <c r="I60" t="s">
        <v>603</v>
      </c>
      <c r="J60" t="s">
        <v>604</v>
      </c>
      <c r="K60" t="s">
        <v>605</v>
      </c>
      <c r="M60" t="s">
        <v>606</v>
      </c>
      <c r="N60" t="s">
        <v>543</v>
      </c>
      <c r="O60" t="s">
        <v>607</v>
      </c>
      <c r="P60" t="s">
        <v>295</v>
      </c>
      <c r="Q60" t="s">
        <v>543</v>
      </c>
      <c r="R60" t="s">
        <v>608</v>
      </c>
      <c r="S60" t="s">
        <v>609</v>
      </c>
      <c r="T60" t="s">
        <v>606</v>
      </c>
    </row>
    <row r="61" spans="1:21" x14ac:dyDescent="0.25">
      <c r="A61">
        <v>10279</v>
      </c>
      <c r="B61" t="s">
        <v>610</v>
      </c>
      <c r="C61">
        <v>8</v>
      </c>
      <c r="D61" s="44">
        <v>34590</v>
      </c>
      <c r="E61" s="44">
        <v>34618</v>
      </c>
      <c r="F61" s="44">
        <v>34593</v>
      </c>
      <c r="G61">
        <v>2</v>
      </c>
      <c r="H61">
        <v>25.83</v>
      </c>
      <c r="I61" t="s">
        <v>611</v>
      </c>
      <c r="J61" t="s">
        <v>612</v>
      </c>
      <c r="K61" t="s">
        <v>613</v>
      </c>
      <c r="M61" t="s">
        <v>614</v>
      </c>
      <c r="N61" t="s">
        <v>293</v>
      </c>
      <c r="O61" t="s">
        <v>615</v>
      </c>
      <c r="P61" t="s">
        <v>314</v>
      </c>
      <c r="Q61" t="s">
        <v>293</v>
      </c>
      <c r="R61" t="s">
        <v>616</v>
      </c>
      <c r="S61" t="s">
        <v>617</v>
      </c>
      <c r="T61" t="s">
        <v>614</v>
      </c>
    </row>
    <row r="62" spans="1:21" x14ac:dyDescent="0.25">
      <c r="A62">
        <v>10280</v>
      </c>
      <c r="B62" t="s">
        <v>602</v>
      </c>
      <c r="C62">
        <v>2</v>
      </c>
      <c r="D62" s="44">
        <v>34591</v>
      </c>
      <c r="E62" s="44">
        <v>34619</v>
      </c>
      <c r="F62" s="44">
        <v>34620</v>
      </c>
      <c r="G62">
        <v>1</v>
      </c>
      <c r="H62">
        <v>8.98</v>
      </c>
      <c r="I62" t="s">
        <v>603</v>
      </c>
      <c r="J62" t="s">
        <v>604</v>
      </c>
      <c r="K62" t="s">
        <v>605</v>
      </c>
      <c r="M62" t="s">
        <v>606</v>
      </c>
      <c r="N62" t="s">
        <v>543</v>
      </c>
      <c r="O62" t="s">
        <v>607</v>
      </c>
      <c r="P62" t="s">
        <v>295</v>
      </c>
      <c r="Q62" t="s">
        <v>543</v>
      </c>
      <c r="R62" t="s">
        <v>608</v>
      </c>
      <c r="S62" t="s">
        <v>609</v>
      </c>
      <c r="T62" t="s">
        <v>606</v>
      </c>
    </row>
    <row r="63" spans="1:21" x14ac:dyDescent="0.25">
      <c r="A63">
        <v>10281</v>
      </c>
      <c r="B63" t="s">
        <v>618</v>
      </c>
      <c r="C63">
        <v>4</v>
      </c>
      <c r="D63" s="44">
        <v>34591</v>
      </c>
      <c r="E63" s="44">
        <v>34605</v>
      </c>
      <c r="F63" s="44">
        <v>34598</v>
      </c>
      <c r="G63">
        <v>1</v>
      </c>
      <c r="H63">
        <v>2.94</v>
      </c>
      <c r="I63" t="s">
        <v>619</v>
      </c>
      <c r="J63" t="s">
        <v>620</v>
      </c>
      <c r="K63" t="s">
        <v>621</v>
      </c>
      <c r="M63" t="s">
        <v>622</v>
      </c>
      <c r="N63" t="s">
        <v>623</v>
      </c>
      <c r="O63" t="s">
        <v>624</v>
      </c>
      <c r="P63" t="s">
        <v>275</v>
      </c>
      <c r="Q63" t="s">
        <v>623</v>
      </c>
      <c r="R63" t="s">
        <v>625</v>
      </c>
      <c r="S63" t="s">
        <v>626</v>
      </c>
      <c r="T63" t="s">
        <v>622</v>
      </c>
    </row>
    <row r="64" spans="1:21" x14ac:dyDescent="0.25">
      <c r="A64">
        <v>10282</v>
      </c>
      <c r="B64" t="s">
        <v>618</v>
      </c>
      <c r="C64">
        <v>4</v>
      </c>
      <c r="D64" s="44">
        <v>34592</v>
      </c>
      <c r="E64" s="44">
        <v>34620</v>
      </c>
      <c r="F64" s="44">
        <v>34598</v>
      </c>
      <c r="G64">
        <v>1</v>
      </c>
      <c r="H64">
        <v>12.69</v>
      </c>
      <c r="I64" t="s">
        <v>619</v>
      </c>
      <c r="J64" t="s">
        <v>620</v>
      </c>
      <c r="K64" t="s">
        <v>621</v>
      </c>
      <c r="M64" t="s">
        <v>622</v>
      </c>
      <c r="N64" t="s">
        <v>623</v>
      </c>
      <c r="O64" t="s">
        <v>624</v>
      </c>
      <c r="P64" t="s">
        <v>275</v>
      </c>
      <c r="Q64" t="s">
        <v>623</v>
      </c>
      <c r="R64" t="s">
        <v>625</v>
      </c>
      <c r="S64" t="s">
        <v>626</v>
      </c>
      <c r="T64" t="s">
        <v>622</v>
      </c>
    </row>
    <row r="65" spans="1:21" x14ac:dyDescent="0.25">
      <c r="A65">
        <v>10283</v>
      </c>
      <c r="B65" t="s">
        <v>627</v>
      </c>
      <c r="C65">
        <v>3</v>
      </c>
      <c r="D65" s="44">
        <v>34593</v>
      </c>
      <c r="E65" s="44">
        <v>34621</v>
      </c>
      <c r="F65" s="44">
        <v>34600</v>
      </c>
      <c r="G65">
        <v>3</v>
      </c>
      <c r="H65">
        <v>84.81</v>
      </c>
      <c r="I65" t="s">
        <v>628</v>
      </c>
      <c r="J65" t="s">
        <v>629</v>
      </c>
      <c r="K65" t="s">
        <v>630</v>
      </c>
      <c r="L65" t="s">
        <v>631</v>
      </c>
      <c r="M65" t="s">
        <v>632</v>
      </c>
      <c r="N65" t="s">
        <v>331</v>
      </c>
      <c r="O65" t="s">
        <v>633</v>
      </c>
      <c r="P65" t="s">
        <v>275</v>
      </c>
      <c r="Q65" t="s">
        <v>331</v>
      </c>
      <c r="R65" t="s">
        <v>634</v>
      </c>
      <c r="S65" t="s">
        <v>635</v>
      </c>
      <c r="T65" t="s">
        <v>632</v>
      </c>
      <c r="U65" t="s">
        <v>631</v>
      </c>
    </row>
    <row r="66" spans="1:21" x14ac:dyDescent="0.25">
      <c r="A66">
        <v>10284</v>
      </c>
      <c r="B66" t="s">
        <v>610</v>
      </c>
      <c r="C66">
        <v>4</v>
      </c>
      <c r="D66" s="44">
        <v>34596</v>
      </c>
      <c r="E66" s="44">
        <v>34624</v>
      </c>
      <c r="F66" s="44">
        <v>34604</v>
      </c>
      <c r="G66">
        <v>1</v>
      </c>
      <c r="H66">
        <v>76.56</v>
      </c>
      <c r="I66" t="s">
        <v>611</v>
      </c>
      <c r="J66" t="s">
        <v>612</v>
      </c>
      <c r="K66" t="s">
        <v>613</v>
      </c>
      <c r="M66" t="s">
        <v>614</v>
      </c>
      <c r="N66" t="s">
        <v>293</v>
      </c>
      <c r="O66" t="s">
        <v>615</v>
      </c>
      <c r="P66" t="s">
        <v>314</v>
      </c>
      <c r="Q66" t="s">
        <v>293</v>
      </c>
      <c r="R66" t="s">
        <v>616</v>
      </c>
      <c r="S66" t="s">
        <v>617</v>
      </c>
      <c r="T66" t="s">
        <v>614</v>
      </c>
    </row>
    <row r="67" spans="1:21" x14ac:dyDescent="0.25">
      <c r="A67">
        <v>10285</v>
      </c>
      <c r="B67" t="s">
        <v>582</v>
      </c>
      <c r="C67">
        <v>1</v>
      </c>
      <c r="D67" s="44">
        <v>34597</v>
      </c>
      <c r="E67" s="44">
        <v>34625</v>
      </c>
      <c r="F67" s="44">
        <v>34603</v>
      </c>
      <c r="G67">
        <v>2</v>
      </c>
      <c r="H67">
        <v>76.83</v>
      </c>
      <c r="I67" t="s">
        <v>583</v>
      </c>
      <c r="J67" t="s">
        <v>584</v>
      </c>
      <c r="K67" t="s">
        <v>585</v>
      </c>
      <c r="M67" t="s">
        <v>586</v>
      </c>
      <c r="N67" t="s">
        <v>293</v>
      </c>
      <c r="O67" t="s">
        <v>587</v>
      </c>
      <c r="P67" t="s">
        <v>275</v>
      </c>
      <c r="Q67" t="s">
        <v>293</v>
      </c>
      <c r="S67" t="s">
        <v>588</v>
      </c>
      <c r="T67" t="s">
        <v>586</v>
      </c>
    </row>
    <row r="68" spans="1:21" x14ac:dyDescent="0.25">
      <c r="A68">
        <v>10286</v>
      </c>
      <c r="B68" t="s">
        <v>582</v>
      </c>
      <c r="C68">
        <v>8</v>
      </c>
      <c r="D68" s="44">
        <v>34598</v>
      </c>
      <c r="E68" s="44">
        <v>34626</v>
      </c>
      <c r="F68" s="44">
        <v>34607</v>
      </c>
      <c r="G68">
        <v>3</v>
      </c>
      <c r="H68">
        <v>229.24</v>
      </c>
      <c r="I68" t="s">
        <v>583</v>
      </c>
      <c r="J68" t="s">
        <v>584</v>
      </c>
      <c r="K68" t="s">
        <v>585</v>
      </c>
      <c r="M68" t="s">
        <v>586</v>
      </c>
      <c r="N68" t="s">
        <v>293</v>
      </c>
      <c r="O68" t="s">
        <v>587</v>
      </c>
      <c r="P68" t="s">
        <v>275</v>
      </c>
      <c r="Q68" t="s">
        <v>293</v>
      </c>
      <c r="S68" t="s">
        <v>588</v>
      </c>
      <c r="T68" t="s">
        <v>586</v>
      </c>
    </row>
    <row r="69" spans="1:21" x14ac:dyDescent="0.25">
      <c r="A69">
        <v>10287</v>
      </c>
      <c r="B69" t="s">
        <v>636</v>
      </c>
      <c r="C69">
        <v>8</v>
      </c>
      <c r="D69" s="44">
        <v>34599</v>
      </c>
      <c r="E69" s="44">
        <v>34627</v>
      </c>
      <c r="F69" s="44">
        <v>34605</v>
      </c>
      <c r="G69">
        <v>3</v>
      </c>
      <c r="H69">
        <v>12.76</v>
      </c>
      <c r="I69" t="s">
        <v>637</v>
      </c>
      <c r="J69" t="s">
        <v>638</v>
      </c>
      <c r="K69" t="s">
        <v>477</v>
      </c>
      <c r="L69" t="s">
        <v>478</v>
      </c>
      <c r="M69" t="s">
        <v>639</v>
      </c>
      <c r="N69" t="s">
        <v>405</v>
      </c>
      <c r="O69" t="s">
        <v>640</v>
      </c>
      <c r="P69" t="s">
        <v>424</v>
      </c>
      <c r="Q69" t="s">
        <v>405</v>
      </c>
      <c r="S69" t="s">
        <v>641</v>
      </c>
      <c r="T69" t="s">
        <v>639</v>
      </c>
      <c r="U69" t="s">
        <v>478</v>
      </c>
    </row>
    <row r="70" spans="1:21" x14ac:dyDescent="0.25">
      <c r="A70">
        <v>10288</v>
      </c>
      <c r="B70" t="s">
        <v>642</v>
      </c>
      <c r="C70">
        <v>4</v>
      </c>
      <c r="D70" s="44">
        <v>34600</v>
      </c>
      <c r="E70" s="44">
        <v>34628</v>
      </c>
      <c r="F70" s="44">
        <v>34611</v>
      </c>
      <c r="G70">
        <v>1</v>
      </c>
      <c r="H70">
        <v>7.45</v>
      </c>
      <c r="I70" t="s">
        <v>643</v>
      </c>
      <c r="J70" t="s">
        <v>644</v>
      </c>
      <c r="K70" t="s">
        <v>645</v>
      </c>
      <c r="M70" t="s">
        <v>646</v>
      </c>
      <c r="N70" t="s">
        <v>386</v>
      </c>
      <c r="O70" t="s">
        <v>647</v>
      </c>
      <c r="P70" t="s">
        <v>648</v>
      </c>
      <c r="Q70" t="s">
        <v>386</v>
      </c>
      <c r="R70" t="s">
        <v>649</v>
      </c>
      <c r="S70" t="s">
        <v>650</v>
      </c>
      <c r="T70" t="s">
        <v>646</v>
      </c>
    </row>
    <row r="71" spans="1:21" x14ac:dyDescent="0.25">
      <c r="A71">
        <v>10289</v>
      </c>
      <c r="B71" t="s">
        <v>651</v>
      </c>
      <c r="C71">
        <v>7</v>
      </c>
      <c r="D71" s="44">
        <v>34603</v>
      </c>
      <c r="E71" s="44">
        <v>34631</v>
      </c>
      <c r="F71" s="44">
        <v>34605</v>
      </c>
      <c r="G71">
        <v>3</v>
      </c>
      <c r="H71">
        <v>22.77</v>
      </c>
      <c r="I71" t="s">
        <v>652</v>
      </c>
      <c r="J71" t="s">
        <v>653</v>
      </c>
      <c r="K71" t="s">
        <v>364</v>
      </c>
      <c r="M71" t="s">
        <v>654</v>
      </c>
      <c r="N71" t="s">
        <v>366</v>
      </c>
      <c r="O71" t="s">
        <v>655</v>
      </c>
      <c r="P71" t="s">
        <v>314</v>
      </c>
      <c r="Q71" t="s">
        <v>366</v>
      </c>
      <c r="S71" t="s">
        <v>656</v>
      </c>
      <c r="T71" t="s">
        <v>654</v>
      </c>
    </row>
    <row r="72" spans="1:21" x14ac:dyDescent="0.25">
      <c r="A72">
        <v>10290</v>
      </c>
      <c r="B72" t="s">
        <v>657</v>
      </c>
      <c r="C72">
        <v>8</v>
      </c>
      <c r="D72" s="44">
        <v>34604</v>
      </c>
      <c r="E72" s="44">
        <v>34632</v>
      </c>
      <c r="F72" s="44">
        <v>34611</v>
      </c>
      <c r="G72">
        <v>1</v>
      </c>
      <c r="H72">
        <v>79.7</v>
      </c>
      <c r="I72" t="s">
        <v>658</v>
      </c>
      <c r="J72" t="s">
        <v>659</v>
      </c>
      <c r="K72" t="s">
        <v>402</v>
      </c>
      <c r="L72" t="s">
        <v>403</v>
      </c>
      <c r="M72" t="s">
        <v>660</v>
      </c>
      <c r="N72" t="s">
        <v>405</v>
      </c>
      <c r="O72" t="s">
        <v>661</v>
      </c>
      <c r="P72" t="s">
        <v>648</v>
      </c>
      <c r="Q72" t="s">
        <v>405</v>
      </c>
      <c r="S72" t="s">
        <v>662</v>
      </c>
      <c r="T72" t="s">
        <v>660</v>
      </c>
      <c r="U72" t="s">
        <v>403</v>
      </c>
    </row>
    <row r="73" spans="1:21" x14ac:dyDescent="0.25">
      <c r="A73">
        <v>10291</v>
      </c>
      <c r="B73" t="s">
        <v>531</v>
      </c>
      <c r="C73">
        <v>6</v>
      </c>
      <c r="D73" s="44">
        <v>34604</v>
      </c>
      <c r="E73" s="44">
        <v>34632</v>
      </c>
      <c r="F73" s="44">
        <v>34612</v>
      </c>
      <c r="G73">
        <v>2</v>
      </c>
      <c r="H73">
        <v>6.4</v>
      </c>
      <c r="I73" t="s">
        <v>532</v>
      </c>
      <c r="J73" t="s">
        <v>533</v>
      </c>
      <c r="K73" t="s">
        <v>477</v>
      </c>
      <c r="L73" t="s">
        <v>478</v>
      </c>
      <c r="M73" t="s">
        <v>534</v>
      </c>
      <c r="N73" t="s">
        <v>405</v>
      </c>
      <c r="O73" t="s">
        <v>535</v>
      </c>
      <c r="P73" t="s">
        <v>275</v>
      </c>
      <c r="Q73" t="s">
        <v>405</v>
      </c>
      <c r="R73" t="s">
        <v>536</v>
      </c>
      <c r="S73" t="s">
        <v>537</v>
      </c>
      <c r="T73" t="s">
        <v>534</v>
      </c>
      <c r="U73" t="s">
        <v>478</v>
      </c>
    </row>
    <row r="74" spans="1:21" x14ac:dyDescent="0.25">
      <c r="A74">
        <v>10292</v>
      </c>
      <c r="B74" t="s">
        <v>663</v>
      </c>
      <c r="C74">
        <v>1</v>
      </c>
      <c r="D74" s="44">
        <v>34605</v>
      </c>
      <c r="E74" s="44">
        <v>34633</v>
      </c>
      <c r="F74" s="44">
        <v>34610</v>
      </c>
      <c r="G74">
        <v>2</v>
      </c>
      <c r="H74">
        <v>1.35</v>
      </c>
      <c r="I74" t="s">
        <v>664</v>
      </c>
      <c r="J74" t="s">
        <v>665</v>
      </c>
      <c r="K74" t="s">
        <v>402</v>
      </c>
      <c r="L74" t="s">
        <v>403</v>
      </c>
      <c r="M74" t="s">
        <v>666</v>
      </c>
      <c r="N74" t="s">
        <v>405</v>
      </c>
      <c r="O74" t="s">
        <v>667</v>
      </c>
      <c r="P74" t="s">
        <v>314</v>
      </c>
      <c r="Q74" t="s">
        <v>405</v>
      </c>
      <c r="R74" t="s">
        <v>668</v>
      </c>
      <c r="S74" t="s">
        <v>669</v>
      </c>
      <c r="T74" t="s">
        <v>666</v>
      </c>
      <c r="U74" t="s">
        <v>403</v>
      </c>
    </row>
    <row r="75" spans="1:21" x14ac:dyDescent="0.25">
      <c r="A75">
        <v>10293</v>
      </c>
      <c r="B75" t="s">
        <v>589</v>
      </c>
      <c r="C75">
        <v>1</v>
      </c>
      <c r="D75" s="44">
        <v>34606</v>
      </c>
      <c r="E75" s="44">
        <v>34634</v>
      </c>
      <c r="F75" s="44">
        <v>34619</v>
      </c>
      <c r="G75">
        <v>3</v>
      </c>
      <c r="H75">
        <v>21.18</v>
      </c>
      <c r="I75" t="s">
        <v>590</v>
      </c>
      <c r="J75" t="s">
        <v>591</v>
      </c>
      <c r="K75" t="s">
        <v>525</v>
      </c>
      <c r="M75" t="s">
        <v>592</v>
      </c>
      <c r="N75" t="s">
        <v>527</v>
      </c>
      <c r="O75" t="s">
        <v>593</v>
      </c>
      <c r="P75" t="s">
        <v>396</v>
      </c>
      <c r="Q75" t="s">
        <v>527</v>
      </c>
      <c r="S75" t="s">
        <v>594</v>
      </c>
      <c r="T75" t="s">
        <v>592</v>
      </c>
    </row>
    <row r="76" spans="1:21" x14ac:dyDescent="0.25">
      <c r="A76">
        <v>10294</v>
      </c>
      <c r="B76" t="s">
        <v>371</v>
      </c>
      <c r="C76">
        <v>4</v>
      </c>
      <c r="D76" s="44">
        <v>34607</v>
      </c>
      <c r="E76" s="44">
        <v>34635</v>
      </c>
      <c r="F76" s="44">
        <v>34613</v>
      </c>
      <c r="G76">
        <v>2</v>
      </c>
      <c r="H76">
        <v>147.26</v>
      </c>
      <c r="I76" t="s">
        <v>372</v>
      </c>
      <c r="J76" t="s">
        <v>373</v>
      </c>
      <c r="K76" t="s">
        <v>374</v>
      </c>
      <c r="L76" t="s">
        <v>375</v>
      </c>
      <c r="M76" t="s">
        <v>376</v>
      </c>
      <c r="N76" t="s">
        <v>312</v>
      </c>
      <c r="O76" t="s">
        <v>377</v>
      </c>
      <c r="P76" t="s">
        <v>378</v>
      </c>
      <c r="Q76" t="s">
        <v>312</v>
      </c>
      <c r="R76" t="s">
        <v>379</v>
      </c>
      <c r="S76" t="s">
        <v>380</v>
      </c>
      <c r="T76" t="s">
        <v>376</v>
      </c>
      <c r="U76" t="s">
        <v>375</v>
      </c>
    </row>
    <row r="77" spans="1:21" x14ac:dyDescent="0.25">
      <c r="A77">
        <v>10295</v>
      </c>
      <c r="B77" t="s">
        <v>458</v>
      </c>
      <c r="C77">
        <v>2</v>
      </c>
      <c r="D77" s="44">
        <v>34610</v>
      </c>
      <c r="E77" s="44">
        <v>34638</v>
      </c>
      <c r="F77" s="44">
        <v>34618</v>
      </c>
      <c r="G77">
        <v>2</v>
      </c>
      <c r="H77">
        <v>1.1499999999999999</v>
      </c>
      <c r="I77" t="s">
        <v>459</v>
      </c>
      <c r="J77" t="s">
        <v>460</v>
      </c>
      <c r="K77" t="s">
        <v>461</v>
      </c>
      <c r="M77" t="s">
        <v>462</v>
      </c>
      <c r="N77" t="s">
        <v>422</v>
      </c>
      <c r="O77" t="s">
        <v>463</v>
      </c>
      <c r="P77" t="s">
        <v>275</v>
      </c>
      <c r="Q77" t="s">
        <v>422</v>
      </c>
      <c r="R77" t="s">
        <v>464</v>
      </c>
      <c r="S77" t="s">
        <v>465</v>
      </c>
      <c r="T77" t="s">
        <v>462</v>
      </c>
    </row>
    <row r="78" spans="1:21" x14ac:dyDescent="0.25">
      <c r="A78">
        <v>10296</v>
      </c>
      <c r="B78" t="s">
        <v>627</v>
      </c>
      <c r="C78">
        <v>6</v>
      </c>
      <c r="D78" s="44">
        <v>34611</v>
      </c>
      <c r="E78" s="44">
        <v>34639</v>
      </c>
      <c r="F78" s="44">
        <v>34619</v>
      </c>
      <c r="G78">
        <v>1</v>
      </c>
      <c r="H78">
        <v>0.12</v>
      </c>
      <c r="I78" t="s">
        <v>628</v>
      </c>
      <c r="J78" t="s">
        <v>629</v>
      </c>
      <c r="K78" t="s">
        <v>630</v>
      </c>
      <c r="L78" t="s">
        <v>631</v>
      </c>
      <c r="M78" t="s">
        <v>632</v>
      </c>
      <c r="N78" t="s">
        <v>331</v>
      </c>
      <c r="O78" t="s">
        <v>633</v>
      </c>
      <c r="P78" t="s">
        <v>275</v>
      </c>
      <c r="Q78" t="s">
        <v>331</v>
      </c>
      <c r="R78" t="s">
        <v>634</v>
      </c>
      <c r="S78" t="s">
        <v>635</v>
      </c>
      <c r="T78" t="s">
        <v>632</v>
      </c>
      <c r="U78" t="s">
        <v>631</v>
      </c>
    </row>
    <row r="79" spans="1:21" x14ac:dyDescent="0.25">
      <c r="A79">
        <v>10297</v>
      </c>
      <c r="B79" t="s">
        <v>546</v>
      </c>
      <c r="C79">
        <v>5</v>
      </c>
      <c r="D79" s="44">
        <v>34612</v>
      </c>
      <c r="E79" s="44">
        <v>34654</v>
      </c>
      <c r="F79" s="44">
        <v>34618</v>
      </c>
      <c r="G79">
        <v>2</v>
      </c>
      <c r="H79">
        <v>5.74</v>
      </c>
      <c r="I79" t="s">
        <v>547</v>
      </c>
      <c r="J79" t="s">
        <v>548</v>
      </c>
      <c r="K79" t="s">
        <v>549</v>
      </c>
      <c r="M79" t="s">
        <v>550</v>
      </c>
      <c r="N79" t="s">
        <v>422</v>
      </c>
      <c r="O79" t="s">
        <v>551</v>
      </c>
      <c r="P79" t="s">
        <v>341</v>
      </c>
      <c r="Q79" t="s">
        <v>422</v>
      </c>
      <c r="R79" t="s">
        <v>552</v>
      </c>
      <c r="S79" t="s">
        <v>553</v>
      </c>
      <c r="T79" t="s">
        <v>550</v>
      </c>
    </row>
    <row r="80" spans="1:21" x14ac:dyDescent="0.25">
      <c r="A80">
        <v>10298</v>
      </c>
      <c r="B80" t="s">
        <v>670</v>
      </c>
      <c r="C80">
        <v>6</v>
      </c>
      <c r="D80" s="44">
        <v>34613</v>
      </c>
      <c r="E80" s="44">
        <v>34641</v>
      </c>
      <c r="F80" s="44">
        <v>34619</v>
      </c>
      <c r="G80">
        <v>2</v>
      </c>
      <c r="H80">
        <v>168.22</v>
      </c>
      <c r="I80" t="s">
        <v>671</v>
      </c>
      <c r="J80" t="s">
        <v>672</v>
      </c>
      <c r="K80" t="s">
        <v>673</v>
      </c>
      <c r="L80" t="s">
        <v>674</v>
      </c>
      <c r="N80" t="s">
        <v>675</v>
      </c>
      <c r="O80" t="s">
        <v>676</v>
      </c>
      <c r="P80" t="s">
        <v>648</v>
      </c>
      <c r="Q80" t="s">
        <v>675</v>
      </c>
      <c r="R80" t="s">
        <v>677</v>
      </c>
      <c r="S80" t="s">
        <v>678</v>
      </c>
      <c r="U80" t="s">
        <v>674</v>
      </c>
    </row>
    <row r="81" spans="1:21" x14ac:dyDescent="0.25">
      <c r="A81">
        <v>10299</v>
      </c>
      <c r="B81" t="s">
        <v>636</v>
      </c>
      <c r="C81">
        <v>4</v>
      </c>
      <c r="D81" s="44">
        <v>34614</v>
      </c>
      <c r="E81" s="44">
        <v>34642</v>
      </c>
      <c r="F81" s="44">
        <v>34621</v>
      </c>
      <c r="G81">
        <v>2</v>
      </c>
      <c r="H81">
        <v>29.76</v>
      </c>
      <c r="I81" t="s">
        <v>637</v>
      </c>
      <c r="J81" t="s">
        <v>638</v>
      </c>
      <c r="K81" t="s">
        <v>477</v>
      </c>
      <c r="L81" t="s">
        <v>478</v>
      </c>
      <c r="M81" t="s">
        <v>639</v>
      </c>
      <c r="N81" t="s">
        <v>405</v>
      </c>
      <c r="O81" t="s">
        <v>640</v>
      </c>
      <c r="P81" t="s">
        <v>424</v>
      </c>
      <c r="Q81" t="s">
        <v>405</v>
      </c>
      <c r="S81" t="s">
        <v>641</v>
      </c>
      <c r="T81" t="s">
        <v>639</v>
      </c>
      <c r="U81" t="s">
        <v>478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cols>
    <col min="1" max="1" width="10.269531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"/>
  <sheetViews>
    <sheetView workbookViewId="0">
      <selection activeCell="C15" sqref="C15"/>
    </sheetView>
  </sheetViews>
  <sheetFormatPr defaultRowHeight="12.5" x14ac:dyDescent="0.25"/>
  <cols>
    <col min="1" max="1" width="10.26953125" customWidth="1"/>
    <col min="2" max="2" width="11.26953125" customWidth="1"/>
    <col min="3" max="3" width="10.26953125" customWidth="1"/>
    <col min="4" max="4" width="11.2695312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22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3">
      <c r="A5" s="2" t="s">
        <v>9</v>
      </c>
      <c r="B5" s="3">
        <v>2000</v>
      </c>
      <c r="C5" s="3">
        <v>50</v>
      </c>
      <c r="D5" s="3">
        <f>+B5-C5</f>
        <v>1950</v>
      </c>
      <c r="E5" s="3">
        <v>15</v>
      </c>
      <c r="F5" s="3">
        <f>D5*E5</f>
        <v>29250</v>
      </c>
      <c r="G5" s="3">
        <v>5000</v>
      </c>
      <c r="H5" s="4">
        <f>F5-G5</f>
        <v>24250</v>
      </c>
    </row>
    <row r="6" spans="1:8" ht="13" x14ac:dyDescent="0.3">
      <c r="A6" s="2" t="s">
        <v>10</v>
      </c>
      <c r="B6" s="3">
        <v>2200</v>
      </c>
      <c r="C6" s="3">
        <v>90</v>
      </c>
      <c r="D6" s="3">
        <f t="shared" ref="D6:D16" si="0">+B6-C6</f>
        <v>2110</v>
      </c>
      <c r="E6" s="3">
        <v>15</v>
      </c>
      <c r="F6" s="3">
        <f t="shared" ref="F6:F16" si="1">D6*E6</f>
        <v>31650</v>
      </c>
      <c r="G6" s="3">
        <v>5000</v>
      </c>
      <c r="H6" s="4">
        <f t="shared" ref="H6:H16" si="2">F6-G6</f>
        <v>26650</v>
      </c>
    </row>
    <row r="7" spans="1:8" ht="13" x14ac:dyDescent="0.3">
      <c r="A7" s="2" t="s">
        <v>11</v>
      </c>
      <c r="B7" s="3">
        <v>2400</v>
      </c>
      <c r="C7" s="3">
        <v>50</v>
      </c>
      <c r="D7" s="3">
        <f t="shared" si="0"/>
        <v>2350</v>
      </c>
      <c r="E7" s="3">
        <v>15</v>
      </c>
      <c r="F7" s="3">
        <f t="shared" si="1"/>
        <v>35250</v>
      </c>
      <c r="G7" s="3">
        <v>500</v>
      </c>
      <c r="H7" s="4">
        <f t="shared" si="2"/>
        <v>34750</v>
      </c>
    </row>
    <row r="8" spans="1:8" ht="13" x14ac:dyDescent="0.3">
      <c r="A8" s="2" t="s">
        <v>12</v>
      </c>
      <c r="B8" s="3">
        <v>2600</v>
      </c>
      <c r="C8" s="3">
        <v>100</v>
      </c>
      <c r="D8" s="3">
        <f t="shared" si="0"/>
        <v>2500</v>
      </c>
      <c r="E8" s="3">
        <v>18</v>
      </c>
      <c r="F8" s="3">
        <f t="shared" si="1"/>
        <v>45000</v>
      </c>
      <c r="G8" s="3">
        <v>5000</v>
      </c>
      <c r="H8" s="4">
        <f t="shared" si="2"/>
        <v>40000</v>
      </c>
    </row>
    <row r="9" spans="1:8" ht="13" x14ac:dyDescent="0.3">
      <c r="A9" s="2" t="s">
        <v>13</v>
      </c>
      <c r="B9" s="3">
        <v>2800</v>
      </c>
      <c r="C9" s="3">
        <v>70</v>
      </c>
      <c r="D9" s="3">
        <f t="shared" si="0"/>
        <v>2730</v>
      </c>
      <c r="E9" s="3">
        <v>18</v>
      </c>
      <c r="F9" s="3">
        <f t="shared" si="1"/>
        <v>49140</v>
      </c>
      <c r="G9" s="3">
        <v>6000</v>
      </c>
      <c r="H9" s="4">
        <f t="shared" si="2"/>
        <v>43140</v>
      </c>
    </row>
    <row r="10" spans="1:8" ht="13" x14ac:dyDescent="0.3">
      <c r="A10" s="2" t="s">
        <v>14</v>
      </c>
      <c r="B10" s="3">
        <v>3000</v>
      </c>
      <c r="C10" s="3">
        <v>75</v>
      </c>
      <c r="D10" s="3">
        <f t="shared" si="0"/>
        <v>2925</v>
      </c>
      <c r="E10" s="3">
        <v>18</v>
      </c>
      <c r="F10" s="3">
        <f t="shared" si="1"/>
        <v>52650</v>
      </c>
      <c r="G10" s="3">
        <v>6000</v>
      </c>
      <c r="H10" s="4">
        <f t="shared" si="2"/>
        <v>46650</v>
      </c>
    </row>
    <row r="11" spans="1:8" ht="13" x14ac:dyDescent="0.3">
      <c r="A11" s="2" t="s">
        <v>15</v>
      </c>
      <c r="B11" s="3">
        <v>3200</v>
      </c>
      <c r="C11" s="3">
        <v>30</v>
      </c>
      <c r="D11" s="3">
        <f t="shared" si="0"/>
        <v>3170</v>
      </c>
      <c r="E11" s="3">
        <v>15</v>
      </c>
      <c r="F11" s="3">
        <f t="shared" si="1"/>
        <v>47550</v>
      </c>
      <c r="G11" s="3">
        <v>6000</v>
      </c>
      <c r="H11" s="4">
        <f t="shared" si="2"/>
        <v>41550</v>
      </c>
    </row>
    <row r="12" spans="1:8" ht="13" x14ac:dyDescent="0.3">
      <c r="A12" s="2" t="s">
        <v>16</v>
      </c>
      <c r="B12" s="3">
        <v>3400</v>
      </c>
      <c r="C12" s="3">
        <v>50</v>
      </c>
      <c r="D12" s="3">
        <f t="shared" si="0"/>
        <v>3350</v>
      </c>
      <c r="E12" s="3">
        <v>15</v>
      </c>
      <c r="F12" s="3">
        <f t="shared" si="1"/>
        <v>50250</v>
      </c>
      <c r="G12" s="3">
        <v>5000</v>
      </c>
      <c r="H12" s="4">
        <f t="shared" si="2"/>
        <v>45250</v>
      </c>
    </row>
    <row r="13" spans="1:8" ht="13" x14ac:dyDescent="0.3">
      <c r="A13" s="2" t="s">
        <v>17</v>
      </c>
      <c r="B13" s="3">
        <v>3600</v>
      </c>
      <c r="C13" s="3">
        <v>60</v>
      </c>
      <c r="D13" s="3">
        <f t="shared" si="0"/>
        <v>3540</v>
      </c>
      <c r="E13" s="3">
        <v>15</v>
      </c>
      <c r="F13" s="3">
        <f t="shared" si="1"/>
        <v>53100</v>
      </c>
      <c r="G13" s="3">
        <v>5000</v>
      </c>
      <c r="H13" s="4">
        <f t="shared" si="2"/>
        <v>48100</v>
      </c>
    </row>
    <row r="14" spans="1:8" ht="13" x14ac:dyDescent="0.3">
      <c r="A14" s="2" t="s">
        <v>18</v>
      </c>
      <c r="B14" s="3">
        <v>3800</v>
      </c>
      <c r="C14" s="3">
        <v>300</v>
      </c>
      <c r="D14" s="3">
        <f t="shared" si="0"/>
        <v>3500</v>
      </c>
      <c r="E14" s="3">
        <v>18</v>
      </c>
      <c r="F14" s="3">
        <f t="shared" si="1"/>
        <v>63000</v>
      </c>
      <c r="G14" s="3">
        <v>6000</v>
      </c>
      <c r="H14" s="4">
        <f t="shared" si="2"/>
        <v>57000</v>
      </c>
    </row>
    <row r="15" spans="1:8" ht="13" x14ac:dyDescent="0.3">
      <c r="A15" s="2" t="s">
        <v>19</v>
      </c>
      <c r="B15" s="3">
        <v>4000</v>
      </c>
      <c r="C15" s="3">
        <v>250</v>
      </c>
      <c r="D15" s="3">
        <f t="shared" si="0"/>
        <v>3750</v>
      </c>
      <c r="E15" s="3">
        <v>18</v>
      </c>
      <c r="F15" s="3">
        <f t="shared" si="1"/>
        <v>67500</v>
      </c>
      <c r="G15" s="3">
        <v>6000</v>
      </c>
      <c r="H15" s="4">
        <f t="shared" si="2"/>
        <v>61500</v>
      </c>
    </row>
    <row r="16" spans="1:8" ht="13.5" thickBot="1" x14ac:dyDescent="0.35">
      <c r="A16" s="5" t="s">
        <v>20</v>
      </c>
      <c r="B16" s="6">
        <v>4200</v>
      </c>
      <c r="C16" s="6">
        <v>200</v>
      </c>
      <c r="D16" s="6">
        <f t="shared" si="0"/>
        <v>4000</v>
      </c>
      <c r="E16" s="6">
        <v>19</v>
      </c>
      <c r="F16" s="6">
        <f t="shared" si="1"/>
        <v>76000</v>
      </c>
      <c r="G16" s="6">
        <v>6000</v>
      </c>
      <c r="H16" s="7">
        <f t="shared" si="2"/>
        <v>70000</v>
      </c>
    </row>
    <row r="17" spans="1:8" ht="13.5" thickTop="1" x14ac:dyDescent="0.3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35">
      <c r="A18" s="5" t="s">
        <v>21</v>
      </c>
      <c r="B18" s="6">
        <f>SUM(B5:B17)</f>
        <v>37200</v>
      </c>
      <c r="C18" s="6">
        <f t="shared" ref="C18:H18" si="3">SUM(C5:C17)</f>
        <v>1325</v>
      </c>
      <c r="D18" s="6">
        <f t="shared" si="3"/>
        <v>35875</v>
      </c>
      <c r="E18" s="6"/>
      <c r="F18" s="6">
        <f t="shared" si="3"/>
        <v>600340</v>
      </c>
      <c r="G18" s="6">
        <f t="shared" si="3"/>
        <v>61500</v>
      </c>
      <c r="H18" s="7">
        <f t="shared" si="3"/>
        <v>538840</v>
      </c>
    </row>
    <row r="19" spans="1:8" ht="13" thickTop="1" x14ac:dyDescent="0.25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workbookViewId="0">
      <selection activeCell="C15" sqref="C15"/>
    </sheetView>
  </sheetViews>
  <sheetFormatPr defaultRowHeight="12.5" x14ac:dyDescent="0.25"/>
  <cols>
    <col min="1" max="1" width="10.26953125" customWidth="1"/>
    <col min="2" max="2" width="11.26953125" customWidth="1"/>
    <col min="3" max="3" width="10.26953125" customWidth="1"/>
    <col min="4" max="4" width="11.2695312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23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3">
      <c r="A5" s="2" t="s">
        <v>9</v>
      </c>
      <c r="B5" s="3">
        <v>1500</v>
      </c>
      <c r="C5" s="3">
        <v>75</v>
      </c>
      <c r="D5" s="3">
        <f>+B5-C5</f>
        <v>1425</v>
      </c>
      <c r="E5" s="3">
        <v>15</v>
      </c>
      <c r="F5" s="3">
        <f>D5*E5</f>
        <v>21375</v>
      </c>
      <c r="G5" s="3">
        <v>5000</v>
      </c>
      <c r="H5" s="4">
        <f>F5-G5</f>
        <v>16375</v>
      </c>
    </row>
    <row r="6" spans="1:8" ht="13" x14ac:dyDescent="0.3">
      <c r="A6" s="2" t="s">
        <v>10</v>
      </c>
      <c r="B6" s="3">
        <v>1900</v>
      </c>
      <c r="C6" s="3">
        <v>50</v>
      </c>
      <c r="D6" s="3">
        <f t="shared" ref="D6:D16" si="0">+B6-C6</f>
        <v>1850</v>
      </c>
      <c r="E6" s="3">
        <v>15</v>
      </c>
      <c r="F6" s="3">
        <f t="shared" ref="F6:F16" si="1">D6*E6</f>
        <v>27750</v>
      </c>
      <c r="G6" s="3">
        <v>5000</v>
      </c>
      <c r="H6" s="4">
        <f t="shared" ref="H6:H16" si="2">F6-G6</f>
        <v>22750</v>
      </c>
    </row>
    <row r="7" spans="1:8" ht="13" x14ac:dyDescent="0.3">
      <c r="A7" s="2" t="s">
        <v>11</v>
      </c>
      <c r="B7" s="3">
        <v>2300</v>
      </c>
      <c r="C7" s="3">
        <v>150</v>
      </c>
      <c r="D7" s="3">
        <f t="shared" si="0"/>
        <v>2150</v>
      </c>
      <c r="E7" s="3">
        <v>15</v>
      </c>
      <c r="F7" s="3">
        <f t="shared" si="1"/>
        <v>32250</v>
      </c>
      <c r="G7" s="3">
        <v>500</v>
      </c>
      <c r="H7" s="4">
        <f t="shared" si="2"/>
        <v>31750</v>
      </c>
    </row>
    <row r="8" spans="1:8" ht="13" x14ac:dyDescent="0.3">
      <c r="A8" s="2" t="s">
        <v>12</v>
      </c>
      <c r="B8" s="3">
        <v>2700</v>
      </c>
      <c r="C8" s="3">
        <v>50</v>
      </c>
      <c r="D8" s="3">
        <f t="shared" si="0"/>
        <v>2650</v>
      </c>
      <c r="E8" s="3">
        <v>18</v>
      </c>
      <c r="F8" s="3">
        <f t="shared" si="1"/>
        <v>47700</v>
      </c>
      <c r="G8" s="3">
        <v>5000</v>
      </c>
      <c r="H8" s="4">
        <f t="shared" si="2"/>
        <v>42700</v>
      </c>
    </row>
    <row r="9" spans="1:8" ht="13" x14ac:dyDescent="0.3">
      <c r="A9" s="2" t="s">
        <v>13</v>
      </c>
      <c r="B9" s="3">
        <v>3100</v>
      </c>
      <c r="C9" s="3">
        <v>70</v>
      </c>
      <c r="D9" s="3">
        <f t="shared" si="0"/>
        <v>3030</v>
      </c>
      <c r="E9" s="3">
        <v>18</v>
      </c>
      <c r="F9" s="3">
        <f t="shared" si="1"/>
        <v>54540</v>
      </c>
      <c r="G9" s="3">
        <v>6000</v>
      </c>
      <c r="H9" s="4">
        <f t="shared" si="2"/>
        <v>48540</v>
      </c>
    </row>
    <row r="10" spans="1:8" ht="13" x14ac:dyDescent="0.3">
      <c r="A10" s="2" t="s">
        <v>14</v>
      </c>
      <c r="B10" s="3">
        <v>3500</v>
      </c>
      <c r="C10" s="3">
        <v>75</v>
      </c>
      <c r="D10" s="3">
        <f t="shared" si="0"/>
        <v>3425</v>
      </c>
      <c r="E10" s="3">
        <v>18</v>
      </c>
      <c r="F10" s="3">
        <f t="shared" si="1"/>
        <v>61650</v>
      </c>
      <c r="G10" s="3">
        <v>6000</v>
      </c>
      <c r="H10" s="4">
        <f t="shared" si="2"/>
        <v>55650</v>
      </c>
    </row>
    <row r="11" spans="1:8" ht="13" x14ac:dyDescent="0.3">
      <c r="A11" s="2" t="s">
        <v>15</v>
      </c>
      <c r="B11" s="3">
        <v>3900</v>
      </c>
      <c r="C11" s="3">
        <v>30</v>
      </c>
      <c r="D11" s="3">
        <f t="shared" si="0"/>
        <v>3870</v>
      </c>
      <c r="E11" s="3">
        <v>15</v>
      </c>
      <c r="F11" s="3">
        <f t="shared" si="1"/>
        <v>58050</v>
      </c>
      <c r="G11" s="3">
        <v>6000</v>
      </c>
      <c r="H11" s="4">
        <f t="shared" si="2"/>
        <v>52050</v>
      </c>
    </row>
    <row r="12" spans="1:8" ht="13" x14ac:dyDescent="0.3">
      <c r="A12" s="2" t="s">
        <v>16</v>
      </c>
      <c r="B12" s="3">
        <v>4300</v>
      </c>
      <c r="C12" s="3">
        <v>200</v>
      </c>
      <c r="D12" s="3">
        <f t="shared" si="0"/>
        <v>4100</v>
      </c>
      <c r="E12" s="3">
        <v>15</v>
      </c>
      <c r="F12" s="3">
        <f t="shared" si="1"/>
        <v>61500</v>
      </c>
      <c r="G12" s="3">
        <v>5000</v>
      </c>
      <c r="H12" s="4">
        <f t="shared" si="2"/>
        <v>56500</v>
      </c>
    </row>
    <row r="13" spans="1:8" ht="13" x14ac:dyDescent="0.3">
      <c r="A13" s="2" t="s">
        <v>17</v>
      </c>
      <c r="B13" s="3">
        <v>4700</v>
      </c>
      <c r="C13" s="3">
        <v>60</v>
      </c>
      <c r="D13" s="3">
        <f t="shared" si="0"/>
        <v>4640</v>
      </c>
      <c r="E13" s="3">
        <v>15</v>
      </c>
      <c r="F13" s="3">
        <f t="shared" si="1"/>
        <v>69600</v>
      </c>
      <c r="G13" s="3">
        <v>5000</v>
      </c>
      <c r="H13" s="4">
        <f t="shared" si="2"/>
        <v>64600</v>
      </c>
    </row>
    <row r="14" spans="1:8" ht="13" x14ac:dyDescent="0.3">
      <c r="A14" s="2" t="s">
        <v>18</v>
      </c>
      <c r="B14" s="3">
        <v>5100</v>
      </c>
      <c r="C14" s="3">
        <v>100</v>
      </c>
      <c r="D14" s="3">
        <f t="shared" si="0"/>
        <v>5000</v>
      </c>
      <c r="E14" s="3">
        <v>18</v>
      </c>
      <c r="F14" s="3">
        <f t="shared" si="1"/>
        <v>90000</v>
      </c>
      <c r="G14" s="3">
        <v>6000</v>
      </c>
      <c r="H14" s="4">
        <f t="shared" si="2"/>
        <v>84000</v>
      </c>
    </row>
    <row r="15" spans="1:8" ht="13" x14ac:dyDescent="0.3">
      <c r="A15" s="2" t="s">
        <v>19</v>
      </c>
      <c r="B15" s="3">
        <v>5500</v>
      </c>
      <c r="C15" s="3">
        <v>400</v>
      </c>
      <c r="D15" s="3">
        <f t="shared" si="0"/>
        <v>5100</v>
      </c>
      <c r="E15" s="3">
        <v>18</v>
      </c>
      <c r="F15" s="3">
        <f t="shared" si="1"/>
        <v>91800</v>
      </c>
      <c r="G15" s="3">
        <v>6000</v>
      </c>
      <c r="H15" s="4">
        <f t="shared" si="2"/>
        <v>85800</v>
      </c>
    </row>
    <row r="16" spans="1:8" ht="13.5" thickBot="1" x14ac:dyDescent="0.35">
      <c r="A16" s="5" t="s">
        <v>20</v>
      </c>
      <c r="B16" s="6">
        <v>5900</v>
      </c>
      <c r="C16" s="6">
        <v>200</v>
      </c>
      <c r="D16" s="6">
        <f t="shared" si="0"/>
        <v>5700</v>
      </c>
      <c r="E16" s="6">
        <v>19</v>
      </c>
      <c r="F16" s="6">
        <f t="shared" si="1"/>
        <v>108300</v>
      </c>
      <c r="G16" s="6">
        <v>6000</v>
      </c>
      <c r="H16" s="7">
        <f t="shared" si="2"/>
        <v>102300</v>
      </c>
    </row>
    <row r="17" spans="1:8" ht="13.5" thickTop="1" x14ac:dyDescent="0.3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35">
      <c r="A18" s="5" t="s">
        <v>21</v>
      </c>
      <c r="B18" s="6">
        <f>SUM(B5:B17)</f>
        <v>44400</v>
      </c>
      <c r="C18" s="6">
        <f t="shared" ref="C18:H18" si="3">SUM(C5:C17)</f>
        <v>1460</v>
      </c>
      <c r="D18" s="6">
        <f t="shared" si="3"/>
        <v>42940</v>
      </c>
      <c r="E18" s="6"/>
      <c r="F18" s="6">
        <f t="shared" si="3"/>
        <v>724515</v>
      </c>
      <c r="G18" s="6">
        <f t="shared" si="3"/>
        <v>61500</v>
      </c>
      <c r="H18" s="7">
        <f t="shared" si="3"/>
        <v>663015</v>
      </c>
    </row>
    <row r="19" spans="1:8" ht="13" thickTop="1" x14ac:dyDescent="0.25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9"/>
  <sheetViews>
    <sheetView workbookViewId="0">
      <selection activeCell="C8" sqref="C8"/>
    </sheetView>
  </sheetViews>
  <sheetFormatPr defaultRowHeight="12.5" x14ac:dyDescent="0.25"/>
  <cols>
    <col min="1" max="1" width="10.26953125" customWidth="1"/>
    <col min="2" max="2" width="11.26953125" customWidth="1"/>
    <col min="3" max="3" width="10.26953125" customWidth="1"/>
    <col min="4" max="4" width="11.2695312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24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 x14ac:dyDescent="0.3">
      <c r="A5" s="2" t="s">
        <v>9</v>
      </c>
      <c r="B5" s="3">
        <v>5000</v>
      </c>
      <c r="C5" s="3">
        <v>30</v>
      </c>
      <c r="D5" s="3">
        <f>+B5-C5</f>
        <v>4970</v>
      </c>
      <c r="E5" s="3">
        <v>15</v>
      </c>
      <c r="F5" s="3">
        <f>D5*E5</f>
        <v>74550</v>
      </c>
      <c r="G5" s="3">
        <v>5000</v>
      </c>
      <c r="H5" s="4">
        <f>F5-G5</f>
        <v>69550</v>
      </c>
    </row>
    <row r="6" spans="1:8" ht="13" x14ac:dyDescent="0.3">
      <c r="A6" s="2" t="s">
        <v>10</v>
      </c>
      <c r="B6" s="3">
        <v>5500</v>
      </c>
      <c r="C6" s="3">
        <v>80</v>
      </c>
      <c r="D6" s="3">
        <f t="shared" ref="D6:D16" si="0">+B6-C6</f>
        <v>5420</v>
      </c>
      <c r="E6" s="3">
        <v>15</v>
      </c>
      <c r="F6" s="3">
        <f t="shared" ref="F6:F16" si="1">D6*E6</f>
        <v>81300</v>
      </c>
      <c r="G6" s="3">
        <v>5000</v>
      </c>
      <c r="H6" s="4">
        <f t="shared" ref="H6:H16" si="2">F6-G6</f>
        <v>76300</v>
      </c>
    </row>
    <row r="7" spans="1:8" ht="13" x14ac:dyDescent="0.3">
      <c r="A7" s="2" t="s">
        <v>11</v>
      </c>
      <c r="B7" s="3">
        <v>6000</v>
      </c>
      <c r="C7" s="3">
        <v>20</v>
      </c>
      <c r="D7" s="3">
        <f t="shared" si="0"/>
        <v>5980</v>
      </c>
      <c r="E7" s="3">
        <v>15</v>
      </c>
      <c r="F7" s="3">
        <f t="shared" si="1"/>
        <v>89700</v>
      </c>
      <c r="G7" s="3">
        <v>500</v>
      </c>
      <c r="H7" s="4">
        <f t="shared" si="2"/>
        <v>89200</v>
      </c>
    </row>
    <row r="8" spans="1:8" ht="13" x14ac:dyDescent="0.3">
      <c r="A8" s="2" t="s">
        <v>12</v>
      </c>
      <c r="B8" s="3">
        <v>6500</v>
      </c>
      <c r="C8" s="3">
        <v>50</v>
      </c>
      <c r="D8" s="3">
        <f t="shared" si="0"/>
        <v>6450</v>
      </c>
      <c r="E8" s="3">
        <v>18</v>
      </c>
      <c r="F8" s="3">
        <f t="shared" si="1"/>
        <v>116100</v>
      </c>
      <c r="G8" s="3">
        <v>5000</v>
      </c>
      <c r="H8" s="4">
        <f t="shared" si="2"/>
        <v>111100</v>
      </c>
    </row>
    <row r="9" spans="1:8" ht="13" x14ac:dyDescent="0.3">
      <c r="A9" s="2" t="s">
        <v>13</v>
      </c>
      <c r="B9" s="3">
        <v>7000</v>
      </c>
      <c r="C9" s="3">
        <v>70</v>
      </c>
      <c r="D9" s="3">
        <f t="shared" si="0"/>
        <v>6930</v>
      </c>
      <c r="E9" s="3">
        <v>18</v>
      </c>
      <c r="F9" s="3">
        <f t="shared" si="1"/>
        <v>124740</v>
      </c>
      <c r="G9" s="3">
        <v>6000</v>
      </c>
      <c r="H9" s="4">
        <f t="shared" si="2"/>
        <v>118740</v>
      </c>
    </row>
    <row r="10" spans="1:8" ht="13" x14ac:dyDescent="0.3">
      <c r="A10" s="2" t="s">
        <v>14</v>
      </c>
      <c r="B10" s="3">
        <v>7500</v>
      </c>
      <c r="C10" s="3">
        <v>75</v>
      </c>
      <c r="D10" s="3">
        <f t="shared" si="0"/>
        <v>7425</v>
      </c>
      <c r="E10" s="3">
        <v>18</v>
      </c>
      <c r="F10" s="3">
        <f t="shared" si="1"/>
        <v>133650</v>
      </c>
      <c r="G10" s="3">
        <v>6000</v>
      </c>
      <c r="H10" s="4">
        <f t="shared" si="2"/>
        <v>127650</v>
      </c>
    </row>
    <row r="11" spans="1:8" ht="13" x14ac:dyDescent="0.3">
      <c r="A11" s="2" t="s">
        <v>15</v>
      </c>
      <c r="B11" s="3">
        <v>8000</v>
      </c>
      <c r="C11" s="3">
        <v>30</v>
      </c>
      <c r="D11" s="3">
        <f t="shared" si="0"/>
        <v>7970</v>
      </c>
      <c r="E11" s="3">
        <v>15</v>
      </c>
      <c r="F11" s="3">
        <f t="shared" si="1"/>
        <v>119550</v>
      </c>
      <c r="G11" s="3">
        <v>6000</v>
      </c>
      <c r="H11" s="4">
        <f t="shared" si="2"/>
        <v>113550</v>
      </c>
    </row>
    <row r="12" spans="1:8" ht="13" x14ac:dyDescent="0.3">
      <c r="A12" s="2" t="s">
        <v>16</v>
      </c>
      <c r="B12" s="3">
        <v>8500</v>
      </c>
      <c r="C12" s="3">
        <v>50</v>
      </c>
      <c r="D12" s="3">
        <f t="shared" si="0"/>
        <v>8450</v>
      </c>
      <c r="E12" s="3">
        <v>15</v>
      </c>
      <c r="F12" s="3">
        <f t="shared" si="1"/>
        <v>126750</v>
      </c>
      <c r="G12" s="3">
        <v>5000</v>
      </c>
      <c r="H12" s="4">
        <f t="shared" si="2"/>
        <v>121750</v>
      </c>
    </row>
    <row r="13" spans="1:8" ht="13" x14ac:dyDescent="0.3">
      <c r="A13" s="2" t="s">
        <v>17</v>
      </c>
      <c r="B13" s="3">
        <v>9000</v>
      </c>
      <c r="C13" s="3">
        <v>60</v>
      </c>
      <c r="D13" s="3">
        <f t="shared" si="0"/>
        <v>8940</v>
      </c>
      <c r="E13" s="3">
        <v>15</v>
      </c>
      <c r="F13" s="3">
        <f t="shared" si="1"/>
        <v>134100</v>
      </c>
      <c r="G13" s="3">
        <v>5000</v>
      </c>
      <c r="H13" s="4">
        <f t="shared" si="2"/>
        <v>129100</v>
      </c>
    </row>
    <row r="14" spans="1:8" ht="13" x14ac:dyDescent="0.3">
      <c r="A14" s="2" t="s">
        <v>18</v>
      </c>
      <c r="B14" s="3">
        <v>9500</v>
      </c>
      <c r="C14" s="3">
        <v>100</v>
      </c>
      <c r="D14" s="3">
        <f t="shared" si="0"/>
        <v>9400</v>
      </c>
      <c r="E14" s="3">
        <v>18</v>
      </c>
      <c r="F14" s="3">
        <f t="shared" si="1"/>
        <v>169200</v>
      </c>
      <c r="G14" s="3">
        <v>6000</v>
      </c>
      <c r="H14" s="4">
        <f t="shared" si="2"/>
        <v>163200</v>
      </c>
    </row>
    <row r="15" spans="1:8" ht="13" x14ac:dyDescent="0.3">
      <c r="A15" s="2" t="s">
        <v>19</v>
      </c>
      <c r="B15" s="3">
        <v>10000</v>
      </c>
      <c r="C15" s="3">
        <v>250</v>
      </c>
      <c r="D15" s="3">
        <f t="shared" si="0"/>
        <v>9750</v>
      </c>
      <c r="E15" s="3">
        <v>18</v>
      </c>
      <c r="F15" s="3">
        <f t="shared" si="1"/>
        <v>175500</v>
      </c>
      <c r="G15" s="3">
        <v>6000</v>
      </c>
      <c r="H15" s="4">
        <f t="shared" si="2"/>
        <v>169500</v>
      </c>
    </row>
    <row r="16" spans="1:8" ht="13.5" thickBot="1" x14ac:dyDescent="0.35">
      <c r="A16" s="5" t="s">
        <v>20</v>
      </c>
      <c r="B16" s="6">
        <v>10500</v>
      </c>
      <c r="C16" s="6">
        <v>200</v>
      </c>
      <c r="D16" s="6">
        <f t="shared" si="0"/>
        <v>10300</v>
      </c>
      <c r="E16" s="6">
        <v>19</v>
      </c>
      <c r="F16" s="6">
        <f t="shared" si="1"/>
        <v>195700</v>
      </c>
      <c r="G16" s="6">
        <v>6000</v>
      </c>
      <c r="H16" s="7">
        <f t="shared" si="2"/>
        <v>189700</v>
      </c>
    </row>
    <row r="17" spans="1:8" ht="13.5" thickTop="1" x14ac:dyDescent="0.3">
      <c r="A17" s="2"/>
      <c r="B17" s="3"/>
      <c r="C17" s="3"/>
      <c r="D17" s="3"/>
      <c r="E17" s="3"/>
      <c r="F17" s="3"/>
      <c r="G17" s="3"/>
      <c r="H17" s="4"/>
    </row>
    <row r="18" spans="1:8" ht="13.5" thickBot="1" x14ac:dyDescent="0.35">
      <c r="A18" s="5" t="s">
        <v>21</v>
      </c>
      <c r="B18" s="6">
        <f>SUM(B5:B17)</f>
        <v>93000</v>
      </c>
      <c r="C18" s="6">
        <f t="shared" ref="C18:H18" si="3">SUM(C5:C17)</f>
        <v>1015</v>
      </c>
      <c r="D18" s="6">
        <f t="shared" si="3"/>
        <v>91985</v>
      </c>
      <c r="E18" s="6"/>
      <c r="F18" s="6">
        <f t="shared" si="3"/>
        <v>1540840</v>
      </c>
      <c r="G18" s="6">
        <f t="shared" si="3"/>
        <v>61500</v>
      </c>
      <c r="H18" s="7">
        <f t="shared" si="3"/>
        <v>1479340</v>
      </c>
    </row>
    <row r="19" spans="1:8" ht="13" thickTop="1" x14ac:dyDescent="0.25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9"/>
  <sheetViews>
    <sheetView workbookViewId="0">
      <selection activeCell="B5" sqref="B5"/>
    </sheetView>
  </sheetViews>
  <sheetFormatPr defaultRowHeight="12.5" x14ac:dyDescent="0.25"/>
  <cols>
    <col min="1" max="1" width="10.26953125" customWidth="1"/>
    <col min="2" max="2" width="11.26953125" customWidth="1"/>
    <col min="3" max="3" width="10.26953125" customWidth="1"/>
    <col min="4" max="4" width="11.2695312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25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2</v>
      </c>
      <c r="C4" s="9" t="s">
        <v>3</v>
      </c>
      <c r="D4" s="9" t="s">
        <v>4</v>
      </c>
    </row>
    <row r="5" spans="1:8" ht="13.5" thickTop="1" x14ac:dyDescent="0.3">
      <c r="A5" s="2" t="s">
        <v>9</v>
      </c>
      <c r="B5" s="3"/>
      <c r="C5" s="3"/>
      <c r="D5" s="3"/>
    </row>
    <row r="6" spans="1:8" ht="13" x14ac:dyDescent="0.3">
      <c r="A6" s="2" t="s">
        <v>10</v>
      </c>
      <c r="B6" s="3"/>
      <c r="C6" s="3"/>
      <c r="D6" s="3"/>
    </row>
    <row r="7" spans="1:8" ht="13" x14ac:dyDescent="0.3">
      <c r="A7" s="2" t="s">
        <v>11</v>
      </c>
      <c r="B7" s="3"/>
      <c r="C7" s="3"/>
      <c r="D7" s="3"/>
    </row>
    <row r="8" spans="1:8" ht="13" x14ac:dyDescent="0.3">
      <c r="A8" s="2" t="s">
        <v>12</v>
      </c>
      <c r="B8" s="3"/>
      <c r="C8" s="3"/>
      <c r="D8" s="3"/>
    </row>
    <row r="9" spans="1:8" ht="13" x14ac:dyDescent="0.3">
      <c r="A9" s="2" t="s">
        <v>13</v>
      </c>
      <c r="B9" s="3"/>
      <c r="C9" s="3"/>
      <c r="D9" s="3"/>
    </row>
    <row r="10" spans="1:8" ht="13" x14ac:dyDescent="0.3">
      <c r="A10" s="2" t="s">
        <v>14</v>
      </c>
      <c r="B10" s="3"/>
      <c r="C10" s="3"/>
      <c r="D10" s="3"/>
    </row>
    <row r="11" spans="1:8" ht="13" x14ac:dyDescent="0.3">
      <c r="A11" s="2" t="s">
        <v>15</v>
      </c>
      <c r="B11" s="3"/>
      <c r="C11" s="3"/>
      <c r="D11" s="3"/>
    </row>
    <row r="12" spans="1:8" ht="13" x14ac:dyDescent="0.3">
      <c r="A12" s="2" t="s">
        <v>16</v>
      </c>
      <c r="B12" s="3"/>
      <c r="C12" s="3"/>
      <c r="D12" s="3"/>
    </row>
    <row r="13" spans="1:8" ht="13" x14ac:dyDescent="0.3">
      <c r="A13" s="2" t="s">
        <v>17</v>
      </c>
      <c r="B13" s="3"/>
      <c r="C13" s="3"/>
      <c r="D13" s="3"/>
    </row>
    <row r="14" spans="1:8" ht="13" x14ac:dyDescent="0.3">
      <c r="A14" s="2" t="s">
        <v>18</v>
      </c>
      <c r="B14" s="3"/>
      <c r="C14" s="3"/>
      <c r="D14" s="3"/>
    </row>
    <row r="15" spans="1:8" ht="13" x14ac:dyDescent="0.3">
      <c r="A15" s="2" t="s">
        <v>19</v>
      </c>
      <c r="B15" s="3"/>
      <c r="C15" s="3"/>
      <c r="D15" s="3"/>
    </row>
    <row r="16" spans="1:8" ht="13.5" thickBot="1" x14ac:dyDescent="0.35">
      <c r="A16" s="5" t="s">
        <v>20</v>
      </c>
      <c r="B16" s="6"/>
      <c r="C16" s="6"/>
      <c r="D16" s="6"/>
    </row>
    <row r="17" spans="1:4" ht="13.5" thickTop="1" x14ac:dyDescent="0.3">
      <c r="A17" s="2"/>
      <c r="B17" s="3"/>
      <c r="C17" s="3"/>
      <c r="D17" s="3"/>
    </row>
    <row r="18" spans="1:4" ht="13.5" thickBot="1" x14ac:dyDescent="0.35">
      <c r="A18" s="5" t="s">
        <v>21</v>
      </c>
      <c r="B18" s="6">
        <f>SUM(B5:B17)</f>
        <v>0</v>
      </c>
      <c r="C18" s="6">
        <f t="shared" ref="C18:D18" si="0">SUM(C5:C17)</f>
        <v>0</v>
      </c>
      <c r="D18" s="6">
        <f t="shared" si="0"/>
        <v>0</v>
      </c>
    </row>
    <row r="19" spans="1:4" ht="13" thickTop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I36"/>
  <sheetViews>
    <sheetView workbookViewId="0">
      <selection activeCell="A11" sqref="A11"/>
    </sheetView>
  </sheetViews>
  <sheetFormatPr defaultRowHeight="12.5" x14ac:dyDescent="0.25"/>
  <cols>
    <col min="1" max="1" width="18.1796875" bestFit="1" customWidth="1"/>
    <col min="2" max="2" width="10.7265625" bestFit="1" customWidth="1"/>
    <col min="3" max="3" width="10.453125" bestFit="1" customWidth="1"/>
    <col min="4" max="4" width="21.81640625" bestFit="1" customWidth="1"/>
    <col min="5" max="5" width="10.26953125" bestFit="1" customWidth="1"/>
    <col min="7" max="7" width="10.54296875" bestFit="1" customWidth="1"/>
    <col min="9" max="9" width="10.7265625" bestFit="1" customWidth="1"/>
  </cols>
  <sheetData>
    <row r="2" spans="1:9" x14ac:dyDescent="0.25">
      <c r="A2" s="11"/>
      <c r="B2" s="11"/>
      <c r="C2" s="11"/>
      <c r="D2" s="11"/>
      <c r="E2" s="11"/>
      <c r="F2" s="11"/>
      <c r="G2" s="11"/>
    </row>
    <row r="3" spans="1:9" ht="13" x14ac:dyDescent="0.3">
      <c r="A3" s="12" t="s">
        <v>26</v>
      </c>
      <c r="B3" s="12" t="s">
        <v>32</v>
      </c>
      <c r="C3" s="12" t="s">
        <v>33</v>
      </c>
      <c r="D3" s="12" t="s">
        <v>34</v>
      </c>
      <c r="E3" s="12"/>
      <c r="F3" s="12"/>
      <c r="G3" s="12"/>
      <c r="H3" s="12"/>
      <c r="I3" s="12"/>
    </row>
    <row r="4" spans="1:9" ht="13" x14ac:dyDescent="0.3">
      <c r="A4" s="13" t="s">
        <v>27</v>
      </c>
      <c r="B4" s="16"/>
      <c r="C4" s="16"/>
      <c r="D4" s="16"/>
    </row>
    <row r="5" spans="1:9" ht="13" x14ac:dyDescent="0.3">
      <c r="A5" s="13" t="s">
        <v>28</v>
      </c>
      <c r="B5" s="16"/>
      <c r="C5" s="16"/>
      <c r="D5" s="16"/>
    </row>
    <row r="6" spans="1:9" ht="13" x14ac:dyDescent="0.3">
      <c r="A6" s="13" t="s">
        <v>29</v>
      </c>
      <c r="B6" s="16"/>
      <c r="C6" s="16"/>
      <c r="D6" s="16"/>
    </row>
    <row r="7" spans="1:9" ht="13" x14ac:dyDescent="0.3">
      <c r="A7" s="13" t="s">
        <v>35</v>
      </c>
      <c r="B7" s="16"/>
      <c r="C7" s="16"/>
      <c r="D7" s="16"/>
    </row>
    <row r="8" spans="1:9" ht="13" x14ac:dyDescent="0.3">
      <c r="A8" s="13" t="s">
        <v>30</v>
      </c>
      <c r="B8" s="16"/>
      <c r="C8" s="16"/>
      <c r="D8" s="16"/>
    </row>
    <row r="9" spans="1:9" ht="13" x14ac:dyDescent="0.3">
      <c r="A9" s="13" t="s">
        <v>31</v>
      </c>
      <c r="B9" s="16"/>
      <c r="C9" s="16"/>
      <c r="D9" s="16"/>
    </row>
    <row r="10" spans="1:9" ht="13" x14ac:dyDescent="0.3">
      <c r="A10" s="13"/>
    </row>
    <row r="11" spans="1:9" ht="13" x14ac:dyDescent="0.3">
      <c r="A11" s="13"/>
    </row>
    <row r="17" spans="1:9" ht="13" x14ac:dyDescent="0.3">
      <c r="A17" s="12"/>
      <c r="B17" s="12"/>
      <c r="C17" s="12"/>
      <c r="D17" s="12"/>
      <c r="E17" s="12"/>
      <c r="F17" s="12"/>
      <c r="G17" s="12"/>
      <c r="H17" s="12"/>
      <c r="I17" s="12"/>
    </row>
    <row r="18" spans="1:9" ht="13" x14ac:dyDescent="0.3">
      <c r="A18" s="13"/>
    </row>
    <row r="19" spans="1:9" ht="13" x14ac:dyDescent="0.3">
      <c r="A19" s="13"/>
    </row>
    <row r="20" spans="1:9" ht="13" x14ac:dyDescent="0.3">
      <c r="A20" s="13"/>
    </row>
    <row r="21" spans="1:9" ht="13" x14ac:dyDescent="0.3">
      <c r="A21" s="13"/>
    </row>
    <row r="22" spans="1:9" ht="13" x14ac:dyDescent="0.3">
      <c r="A22" s="13"/>
    </row>
    <row r="23" spans="1:9" ht="13" x14ac:dyDescent="0.3">
      <c r="A23" s="13"/>
    </row>
    <row r="24" spans="1:9" ht="13" x14ac:dyDescent="0.3">
      <c r="A24" s="13"/>
    </row>
    <row r="25" spans="1:9" ht="13" x14ac:dyDescent="0.3">
      <c r="A25" s="13"/>
    </row>
    <row r="29" spans="1:9" x14ac:dyDescent="0.25">
      <c r="I29" t="str">
        <f t="shared" ref="I29:I34" si="0">IF(D29&gt;40,"GOOD JOB"," ")</f>
        <v xml:space="preserve"> </v>
      </c>
    </row>
    <row r="30" spans="1:9" x14ac:dyDescent="0.25">
      <c r="C30" s="14"/>
      <c r="E30" s="14"/>
      <c r="F30" s="14"/>
      <c r="G30" s="14"/>
      <c r="I30" t="str">
        <f t="shared" si="0"/>
        <v xml:space="preserve"> </v>
      </c>
    </row>
    <row r="31" spans="1:9" x14ac:dyDescent="0.25">
      <c r="C31" s="14"/>
      <c r="E31" s="14"/>
      <c r="F31" s="14"/>
      <c r="G31" s="14"/>
      <c r="I31" t="str">
        <f t="shared" si="0"/>
        <v xml:space="preserve"> </v>
      </c>
    </row>
    <row r="32" spans="1:9" x14ac:dyDescent="0.25">
      <c r="C32" s="14"/>
      <c r="E32" s="14"/>
      <c r="F32" s="14"/>
      <c r="G32" s="14"/>
      <c r="I32" t="str">
        <f t="shared" si="0"/>
        <v xml:space="preserve"> </v>
      </c>
    </row>
    <row r="33" spans="3:9" x14ac:dyDescent="0.25">
      <c r="C33" s="14"/>
      <c r="E33" s="14"/>
      <c r="F33" s="14"/>
      <c r="G33" s="14"/>
      <c r="I33" t="str">
        <f t="shared" si="0"/>
        <v xml:space="preserve"> </v>
      </c>
    </row>
    <row r="34" spans="3:9" x14ac:dyDescent="0.25">
      <c r="C34" s="14"/>
      <c r="E34" s="14"/>
      <c r="F34" s="14"/>
      <c r="G34" s="14"/>
      <c r="I34" t="str">
        <f t="shared" si="0"/>
        <v xml:space="preserve"> </v>
      </c>
    </row>
    <row r="36" spans="3:9" x14ac:dyDescent="0.25">
      <c r="C36" s="15"/>
      <c r="E36" s="15"/>
      <c r="F36" s="15"/>
      <c r="G36" s="1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9"/>
  <sheetViews>
    <sheetView workbookViewId="0"/>
  </sheetViews>
  <sheetFormatPr defaultRowHeight="12.5" x14ac:dyDescent="0.25"/>
  <cols>
    <col min="1" max="1" width="10.26953125" customWidth="1"/>
    <col min="3" max="3" width="9.54296875" bestFit="1" customWidth="1"/>
    <col min="4" max="4" width="16.1796875" bestFit="1" customWidth="1"/>
    <col min="14" max="14" width="10.1796875" bestFit="1" customWidth="1"/>
    <col min="15" max="15" width="11.1796875" bestFit="1" customWidth="1"/>
    <col min="16" max="16" width="8" bestFit="1" customWidth="1"/>
    <col min="17" max="17" width="12.453125" bestFit="1" customWidth="1"/>
  </cols>
  <sheetData>
    <row r="1" spans="1:17" x14ac:dyDescent="0.25">
      <c r="D1" t="s">
        <v>36</v>
      </c>
      <c r="E1">
        <v>123</v>
      </c>
    </row>
    <row r="2" spans="1:17" x14ac:dyDescent="0.25">
      <c r="D2" s="16"/>
      <c r="E2" s="17"/>
    </row>
    <row r="5" spans="1:17" x14ac:dyDescent="0.25">
      <c r="A5" t="s">
        <v>37</v>
      </c>
    </row>
    <row r="7" spans="1:17" ht="15.5" x14ac:dyDescent="0.35">
      <c r="A7" t="s">
        <v>38</v>
      </c>
      <c r="B7" t="s">
        <v>39</v>
      </c>
      <c r="C7" t="s">
        <v>40</v>
      </c>
      <c r="D7" t="s">
        <v>41</v>
      </c>
      <c r="E7" t="s">
        <v>42</v>
      </c>
      <c r="F7" t="s">
        <v>4</v>
      </c>
      <c r="J7" s="20" t="s">
        <v>38</v>
      </c>
      <c r="K7" s="20"/>
      <c r="L7" s="20"/>
      <c r="M7" s="20" t="s">
        <v>50</v>
      </c>
      <c r="N7" s="21" t="s">
        <v>51</v>
      </c>
      <c r="O7" s="21" t="s">
        <v>52</v>
      </c>
      <c r="P7" s="21" t="s">
        <v>53</v>
      </c>
      <c r="Q7" s="21" t="s">
        <v>54</v>
      </c>
    </row>
    <row r="8" spans="1:17" x14ac:dyDescent="0.25">
      <c r="A8" t="s">
        <v>43</v>
      </c>
      <c r="B8">
        <v>9.99</v>
      </c>
      <c r="C8" s="18">
        <v>25</v>
      </c>
      <c r="D8">
        <f>B8*C8</f>
        <v>249.75</v>
      </c>
      <c r="E8">
        <f>0.07*D8</f>
        <v>17.482500000000002</v>
      </c>
      <c r="F8">
        <f>D8+E8</f>
        <v>267.23250000000002</v>
      </c>
      <c r="J8" s="22" t="s">
        <v>55</v>
      </c>
      <c r="K8" s="22"/>
      <c r="L8" s="22"/>
      <c r="M8" s="22">
        <v>123</v>
      </c>
      <c r="N8" s="23">
        <v>60</v>
      </c>
      <c r="O8" s="19">
        <v>100</v>
      </c>
      <c r="P8" s="19">
        <v>92</v>
      </c>
      <c r="Q8" s="23">
        <v>252</v>
      </c>
    </row>
    <row r="9" spans="1:17" x14ac:dyDescent="0.25">
      <c r="A9" t="s">
        <v>44</v>
      </c>
      <c r="B9">
        <v>23.98</v>
      </c>
      <c r="C9" s="18">
        <v>5</v>
      </c>
      <c r="D9">
        <f>B9*C9</f>
        <v>119.9</v>
      </c>
      <c r="E9">
        <f>0.07*D9</f>
        <v>8.3930000000000007</v>
      </c>
      <c r="F9">
        <f>D9+E9</f>
        <v>128.29300000000001</v>
      </c>
      <c r="J9" s="22" t="s">
        <v>56</v>
      </c>
      <c r="K9" s="22"/>
      <c r="L9" s="22"/>
      <c r="M9" s="22">
        <v>345</v>
      </c>
      <c r="N9" s="23">
        <v>70</v>
      </c>
      <c r="O9" s="19">
        <v>89</v>
      </c>
      <c r="P9" s="19">
        <v>46</v>
      </c>
      <c r="Q9" s="23">
        <v>205</v>
      </c>
    </row>
    <row r="10" spans="1:17" x14ac:dyDescent="0.25">
      <c r="A10" t="s">
        <v>45</v>
      </c>
      <c r="B10">
        <v>89.24</v>
      </c>
      <c r="C10" s="18">
        <v>2</v>
      </c>
      <c r="D10">
        <f>B10*C10</f>
        <v>178.48</v>
      </c>
      <c r="E10">
        <f>0.07*D10</f>
        <v>12.493600000000001</v>
      </c>
      <c r="F10">
        <f>D10+E10</f>
        <v>190.97359999999998</v>
      </c>
      <c r="J10" s="22" t="s">
        <v>57</v>
      </c>
      <c r="K10" s="22"/>
      <c r="L10" s="22"/>
      <c r="M10" s="22">
        <v>123</v>
      </c>
      <c r="N10" s="23">
        <v>80</v>
      </c>
      <c r="O10" s="19">
        <v>69</v>
      </c>
      <c r="P10" s="19">
        <v>95</v>
      </c>
      <c r="Q10" s="23">
        <v>244</v>
      </c>
    </row>
    <row r="11" spans="1:17" x14ac:dyDescent="0.25">
      <c r="A11" t="s">
        <v>46</v>
      </c>
      <c r="B11">
        <v>1299</v>
      </c>
      <c r="C11" s="18">
        <v>3</v>
      </c>
      <c r="D11">
        <f>B11*C11</f>
        <v>3897</v>
      </c>
      <c r="E11">
        <f>0.07*D11</f>
        <v>272.79000000000002</v>
      </c>
      <c r="F11">
        <f>D11+E11</f>
        <v>4169.79</v>
      </c>
      <c r="J11" s="22" t="s">
        <v>58</v>
      </c>
      <c r="K11" s="22"/>
      <c r="L11" s="22"/>
      <c r="M11" s="22">
        <v>567</v>
      </c>
      <c r="N11" s="23">
        <v>83</v>
      </c>
      <c r="O11" s="19">
        <v>40</v>
      </c>
      <c r="P11" s="19">
        <v>98</v>
      </c>
      <c r="Q11" s="23">
        <v>221</v>
      </c>
    </row>
    <row r="12" spans="1:17" x14ac:dyDescent="0.25">
      <c r="A12" t="s">
        <v>47</v>
      </c>
      <c r="B12">
        <v>0.5</v>
      </c>
      <c r="C12" s="18">
        <v>1200</v>
      </c>
      <c r="D12">
        <f>B12*C12</f>
        <v>600</v>
      </c>
      <c r="E12">
        <f>0.07*D12</f>
        <v>42.000000000000007</v>
      </c>
      <c r="F12">
        <f>D12+E12</f>
        <v>642</v>
      </c>
      <c r="J12" s="22" t="s">
        <v>59</v>
      </c>
      <c r="K12" s="22"/>
      <c r="L12" s="22"/>
      <c r="M12" s="22">
        <v>321</v>
      </c>
      <c r="N12" s="23">
        <v>78</v>
      </c>
      <c r="O12" s="19">
        <v>68</v>
      </c>
      <c r="P12" s="19">
        <v>88</v>
      </c>
      <c r="Q12" s="23">
        <v>234</v>
      </c>
    </row>
    <row r="13" spans="1:17" x14ac:dyDescent="0.25">
      <c r="J13" s="22" t="s">
        <v>60</v>
      </c>
      <c r="K13" s="22"/>
      <c r="L13" s="22"/>
      <c r="M13" s="22">
        <v>145</v>
      </c>
      <c r="N13" s="23">
        <v>50</v>
      </c>
      <c r="O13" s="19">
        <v>33</v>
      </c>
      <c r="P13" s="19">
        <v>20</v>
      </c>
      <c r="Q13" s="23">
        <v>103</v>
      </c>
    </row>
    <row r="14" spans="1:17" x14ac:dyDescent="0.25">
      <c r="A14" t="s">
        <v>48</v>
      </c>
      <c r="B14">
        <f>SUM(E8:E12)</f>
        <v>353.15910000000002</v>
      </c>
      <c r="J14" s="22" t="s">
        <v>61</v>
      </c>
      <c r="K14" s="22"/>
      <c r="L14" s="22"/>
      <c r="M14" s="22">
        <v>678</v>
      </c>
      <c r="N14" s="23">
        <v>52</v>
      </c>
      <c r="O14" s="19">
        <v>28</v>
      </c>
      <c r="P14" s="19">
        <v>69</v>
      </c>
      <c r="Q14" s="23">
        <v>149</v>
      </c>
    </row>
    <row r="15" spans="1:17" x14ac:dyDescent="0.25">
      <c r="A15" t="s">
        <v>49</v>
      </c>
      <c r="B15">
        <f>SUM(F8:F12)</f>
        <v>5398.2891</v>
      </c>
      <c r="J15" s="22" t="s">
        <v>62</v>
      </c>
      <c r="K15" s="22"/>
      <c r="L15" s="22"/>
      <c r="M15" s="22">
        <v>321</v>
      </c>
      <c r="N15" s="23">
        <v>55</v>
      </c>
      <c r="O15" s="19">
        <v>13</v>
      </c>
      <c r="P15" s="19">
        <v>82</v>
      </c>
      <c r="Q15" s="23">
        <v>150</v>
      </c>
    </row>
    <row r="16" spans="1:17" x14ac:dyDescent="0.25">
      <c r="J16" s="22" t="s">
        <v>63</v>
      </c>
      <c r="K16" s="22"/>
      <c r="L16" s="22"/>
      <c r="M16" s="22">
        <v>123</v>
      </c>
      <c r="N16" s="23">
        <v>73</v>
      </c>
      <c r="O16" s="19">
        <v>71</v>
      </c>
      <c r="P16" s="19">
        <v>68</v>
      </c>
      <c r="Q16" s="23">
        <v>212</v>
      </c>
    </row>
    <row r="17" spans="10:17" x14ac:dyDescent="0.25">
      <c r="J17" s="22" t="s">
        <v>64</v>
      </c>
      <c r="K17" s="22"/>
      <c r="L17" s="22"/>
      <c r="M17" s="22">
        <v>124</v>
      </c>
      <c r="N17" s="23">
        <v>68</v>
      </c>
      <c r="O17" s="19">
        <v>69</v>
      </c>
      <c r="P17" s="19">
        <v>47</v>
      </c>
      <c r="Q17" s="23">
        <v>184</v>
      </c>
    </row>
    <row r="18" spans="10:17" x14ac:dyDescent="0.25">
      <c r="J18" s="22" t="s">
        <v>65</v>
      </c>
      <c r="K18" s="22"/>
      <c r="L18" s="22"/>
      <c r="M18" s="22">
        <v>125</v>
      </c>
      <c r="N18" s="23">
        <v>78</v>
      </c>
      <c r="O18" s="19">
        <v>21</v>
      </c>
      <c r="P18" s="19">
        <v>51</v>
      </c>
      <c r="Q18" s="23">
        <v>150</v>
      </c>
    </row>
    <row r="19" spans="10:17" x14ac:dyDescent="0.25">
      <c r="J19" s="22" t="s">
        <v>57</v>
      </c>
      <c r="K19" s="22"/>
      <c r="L19" s="22"/>
      <c r="M19" s="22">
        <v>123</v>
      </c>
      <c r="N19" s="23">
        <v>80</v>
      </c>
      <c r="O19" s="19">
        <v>69</v>
      </c>
      <c r="P19" s="19">
        <v>95</v>
      </c>
      <c r="Q19" s="23">
        <v>244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I22"/>
  <sheetViews>
    <sheetView workbookViewId="0">
      <selection activeCell="I3" sqref="I3"/>
    </sheetView>
  </sheetViews>
  <sheetFormatPr defaultRowHeight="12.5" x14ac:dyDescent="0.25"/>
  <cols>
    <col min="1" max="1" width="3.453125" customWidth="1"/>
    <col min="3" max="3" width="11.54296875" customWidth="1"/>
    <col min="4" max="4" width="12.1796875" customWidth="1"/>
    <col min="5" max="5" width="11.54296875" customWidth="1"/>
    <col min="6" max="6" width="10.453125" customWidth="1"/>
    <col min="7" max="7" width="10.26953125" bestFit="1" customWidth="1"/>
  </cols>
  <sheetData>
    <row r="1" spans="2:9" ht="13" x14ac:dyDescent="0.3">
      <c r="B1" s="13" t="s">
        <v>66</v>
      </c>
    </row>
    <row r="2" spans="2:9" ht="13" x14ac:dyDescent="0.3">
      <c r="I2" s="24" t="s">
        <v>67</v>
      </c>
    </row>
    <row r="3" spans="2:9" ht="13" x14ac:dyDescent="0.3">
      <c r="B3" t="s">
        <v>68</v>
      </c>
      <c r="F3" t="s">
        <v>69</v>
      </c>
      <c r="I3" s="25">
        <v>0.02</v>
      </c>
    </row>
    <row r="5" spans="2:9" ht="25.5" thickBot="1" x14ac:dyDescent="0.3">
      <c r="B5" s="26" t="s">
        <v>70</v>
      </c>
      <c r="C5" s="26" t="s">
        <v>71</v>
      </c>
      <c r="D5" s="26" t="s">
        <v>72</v>
      </c>
      <c r="E5" s="26" t="s">
        <v>73</v>
      </c>
      <c r="F5" s="27" t="s">
        <v>74</v>
      </c>
      <c r="G5" s="28" t="s">
        <v>75</v>
      </c>
    </row>
    <row r="6" spans="2:9" x14ac:dyDescent="0.25">
      <c r="B6" t="s">
        <v>76</v>
      </c>
      <c r="C6" t="s">
        <v>77</v>
      </c>
      <c r="D6" t="s">
        <v>78</v>
      </c>
      <c r="E6" t="s">
        <v>79</v>
      </c>
      <c r="F6" s="29">
        <v>12000</v>
      </c>
    </row>
    <row r="7" spans="2:9" x14ac:dyDescent="0.25">
      <c r="B7" t="s">
        <v>80</v>
      </c>
      <c r="C7" t="s">
        <v>81</v>
      </c>
      <c r="D7" t="s">
        <v>82</v>
      </c>
      <c r="E7" t="s">
        <v>79</v>
      </c>
      <c r="F7" s="29">
        <v>13000</v>
      </c>
    </row>
    <row r="8" spans="2:9" x14ac:dyDescent="0.25">
      <c r="B8" t="s">
        <v>83</v>
      </c>
      <c r="C8" t="s">
        <v>84</v>
      </c>
      <c r="D8" t="s">
        <v>85</v>
      </c>
      <c r="E8" t="s">
        <v>86</v>
      </c>
      <c r="F8" s="29">
        <v>12500</v>
      </c>
    </row>
    <row r="9" spans="2:9" x14ac:dyDescent="0.25">
      <c r="B9" t="s">
        <v>87</v>
      </c>
      <c r="C9" t="s">
        <v>88</v>
      </c>
      <c r="D9" t="s">
        <v>89</v>
      </c>
      <c r="E9" t="s">
        <v>79</v>
      </c>
      <c r="F9" s="29">
        <v>12000</v>
      </c>
    </row>
    <row r="10" spans="2:9" x14ac:dyDescent="0.25">
      <c r="B10" t="s">
        <v>90</v>
      </c>
      <c r="C10" t="s">
        <v>91</v>
      </c>
      <c r="D10" t="s">
        <v>92</v>
      </c>
      <c r="E10" t="s">
        <v>86</v>
      </c>
      <c r="F10" s="29">
        <v>1090</v>
      </c>
    </row>
    <row r="11" spans="2:9" x14ac:dyDescent="0.25">
      <c r="B11" t="s">
        <v>93</v>
      </c>
      <c r="C11" t="s">
        <v>94</v>
      </c>
      <c r="D11" t="s">
        <v>95</v>
      </c>
      <c r="E11" t="s">
        <v>96</v>
      </c>
      <c r="F11" s="29">
        <v>750</v>
      </c>
    </row>
    <row r="12" spans="2:9" x14ac:dyDescent="0.25">
      <c r="B12" t="s">
        <v>97</v>
      </c>
      <c r="C12" t="s">
        <v>98</v>
      </c>
      <c r="D12" t="s">
        <v>99</v>
      </c>
      <c r="E12" t="s">
        <v>96</v>
      </c>
      <c r="F12" s="29">
        <v>5500</v>
      </c>
    </row>
    <row r="13" spans="2:9" x14ac:dyDescent="0.25">
      <c r="B13" t="s">
        <v>100</v>
      </c>
      <c r="C13" t="s">
        <v>101</v>
      </c>
      <c r="D13" t="s">
        <v>102</v>
      </c>
      <c r="E13" t="s">
        <v>79</v>
      </c>
      <c r="F13" s="29">
        <v>1000</v>
      </c>
    </row>
    <row r="14" spans="2:9" x14ac:dyDescent="0.25">
      <c r="B14" t="s">
        <v>103</v>
      </c>
      <c r="C14" t="s">
        <v>104</v>
      </c>
      <c r="D14" t="s">
        <v>105</v>
      </c>
      <c r="E14" t="s">
        <v>96</v>
      </c>
      <c r="F14" s="29">
        <v>518</v>
      </c>
    </row>
    <row r="15" spans="2:9" x14ac:dyDescent="0.25">
      <c r="B15" t="s">
        <v>106</v>
      </c>
      <c r="C15" t="s">
        <v>107</v>
      </c>
      <c r="D15" t="s">
        <v>108</v>
      </c>
      <c r="E15" t="s">
        <v>79</v>
      </c>
      <c r="F15" s="29">
        <v>1000</v>
      </c>
    </row>
    <row r="16" spans="2:9" x14ac:dyDescent="0.25">
      <c r="B16" t="s">
        <v>109</v>
      </c>
      <c r="C16" t="s">
        <v>104</v>
      </c>
      <c r="D16" t="s">
        <v>110</v>
      </c>
      <c r="E16" t="s">
        <v>79</v>
      </c>
      <c r="F16" s="29">
        <v>12000</v>
      </c>
    </row>
    <row r="17" spans="2:6" x14ac:dyDescent="0.25">
      <c r="B17" t="s">
        <v>111</v>
      </c>
      <c r="C17" t="s">
        <v>112</v>
      </c>
      <c r="D17" t="s">
        <v>113</v>
      </c>
      <c r="E17" t="s">
        <v>114</v>
      </c>
      <c r="F17" s="29">
        <v>12500</v>
      </c>
    </row>
    <row r="18" spans="2:6" x14ac:dyDescent="0.25">
      <c r="B18" t="s">
        <v>115</v>
      </c>
      <c r="C18" t="s">
        <v>116</v>
      </c>
      <c r="D18" t="s">
        <v>117</v>
      </c>
      <c r="E18" t="s">
        <v>86</v>
      </c>
      <c r="F18" s="29">
        <v>50</v>
      </c>
    </row>
    <row r="19" spans="2:6" x14ac:dyDescent="0.25">
      <c r="B19" t="s">
        <v>118</v>
      </c>
      <c r="C19" t="s">
        <v>119</v>
      </c>
      <c r="D19" t="s">
        <v>120</v>
      </c>
      <c r="E19" t="s">
        <v>86</v>
      </c>
      <c r="F19" s="29">
        <v>50</v>
      </c>
    </row>
    <row r="20" spans="2:6" x14ac:dyDescent="0.25">
      <c r="B20" t="s">
        <v>121</v>
      </c>
      <c r="C20" t="s">
        <v>122</v>
      </c>
      <c r="D20" t="s">
        <v>123</v>
      </c>
      <c r="E20" t="s">
        <v>79</v>
      </c>
      <c r="F20" s="29">
        <v>2000</v>
      </c>
    </row>
    <row r="21" spans="2:6" x14ac:dyDescent="0.25">
      <c r="B21" t="s">
        <v>124</v>
      </c>
      <c r="C21" t="s">
        <v>125</v>
      </c>
      <c r="D21" t="s">
        <v>126</v>
      </c>
      <c r="E21" t="s">
        <v>96</v>
      </c>
      <c r="F21" s="29">
        <v>841</v>
      </c>
    </row>
    <row r="22" spans="2:6" x14ac:dyDescent="0.25">
      <c r="F22" s="29"/>
    </row>
  </sheetData>
  <conditionalFormatting sqref="E6:E21">
    <cfRule type="containsText" dxfId="4" priority="1" operator="containsText" text="corporate">
      <formula>NOT(ISERROR(SEARCH("corporate",E6)))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DIV A</vt:lpstr>
      <vt:lpstr>Sheet2</vt:lpstr>
      <vt:lpstr>DIV B</vt:lpstr>
      <vt:lpstr>DIV C</vt:lpstr>
      <vt:lpstr>DIV D</vt:lpstr>
      <vt:lpstr>ALL DIVISIONS</vt:lpstr>
      <vt:lpstr>Employees</vt:lpstr>
      <vt:lpstr>Kitchen Alignment</vt:lpstr>
      <vt:lpstr>Practice Filter</vt:lpstr>
      <vt:lpstr>Table</vt:lpstr>
      <vt:lpstr>Prices</vt:lpstr>
      <vt:lpstr>Text File</vt:lpstr>
      <vt:lpstr>Invoice</vt:lpstr>
      <vt:lpstr>Functions</vt:lpstr>
      <vt:lpstr>Airline Data</vt:lpstr>
      <vt:lpstr>Frozen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2006-05-15T15:47:50Z</cp:lastPrinted>
  <dcterms:created xsi:type="dcterms:W3CDTF">1997-10-26T11:31:44Z</dcterms:created>
  <dcterms:modified xsi:type="dcterms:W3CDTF">2021-11-22T20:30:21Z</dcterms:modified>
</cp:coreProperties>
</file>